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8915" windowHeight="6720"/>
  </bookViews>
  <sheets>
    <sheet name="Rampa" sheetId="1" r:id="rId1"/>
  </sheets>
  <calcPr calcId="145621"/>
</workbook>
</file>

<file path=xl/calcChain.xml><?xml version="1.0" encoding="utf-8"?>
<calcChain xmlns="http://schemas.openxmlformats.org/spreadsheetml/2006/main">
  <c r="M5" i="1" l="1"/>
  <c r="E8" i="1"/>
  <c r="F8" i="1"/>
  <c r="G8" i="1"/>
  <c r="H8" i="1"/>
  <c r="I8" i="1"/>
  <c r="J8" i="1"/>
  <c r="K8" i="1"/>
  <c r="M8" i="1"/>
  <c r="H9" i="1"/>
  <c r="J9" i="1"/>
  <c r="E15" i="1"/>
  <c r="F15" i="1"/>
  <c r="G15" i="1"/>
  <c r="M15" i="1"/>
  <c r="E16" i="1"/>
  <c r="G16" i="1"/>
  <c r="M16" i="1"/>
  <c r="E17" i="1"/>
  <c r="F17" i="1"/>
  <c r="G17" i="1"/>
  <c r="K17" i="1"/>
  <c r="K9" i="1" s="1"/>
  <c r="M17" i="1"/>
  <c r="E18" i="1"/>
  <c r="F18" i="1"/>
  <c r="G18" i="1"/>
  <c r="M18" i="1"/>
  <c r="M21" i="1"/>
  <c r="E22" i="1"/>
  <c r="F22" i="1"/>
  <c r="G22" i="1"/>
  <c r="M22" i="1"/>
  <c r="F23" i="1"/>
  <c r="G23" i="1"/>
  <c r="M23" i="1"/>
  <c r="E24" i="1"/>
  <c r="F24" i="1"/>
  <c r="M24" i="1"/>
  <c r="M25" i="1"/>
  <c r="M26" i="1"/>
  <c r="M27" i="1"/>
  <c r="M28" i="1"/>
  <c r="M29" i="1"/>
  <c r="I9" i="1"/>
  <c r="N25" i="1" l="1"/>
  <c r="N21" i="1"/>
  <c r="N15" i="1"/>
  <c r="G9" i="1"/>
  <c r="F9" i="1"/>
  <c r="E9" i="1"/>
  <c r="M9" i="1" s="1"/>
</calcChain>
</file>

<file path=xl/sharedStrings.xml><?xml version="1.0" encoding="utf-8"?>
<sst xmlns="http://schemas.openxmlformats.org/spreadsheetml/2006/main" count="43" uniqueCount="31">
  <si>
    <t>Excavación</t>
  </si>
  <si>
    <t>Sostenimento</t>
  </si>
  <si>
    <t xml:space="preserve"> EQUIPO DE GUNITADO/ PERFORACIÓN</t>
  </si>
  <si>
    <t>MONTAJE / DESMONTAJE DEL</t>
  </si>
  <si>
    <t>COLOCACION DE MALLAZO</t>
  </si>
  <si>
    <t>3ª CAPA HORMIGÓN</t>
  </si>
  <si>
    <t>2ª CAPA HORMIGÓN</t>
  </si>
  <si>
    <t>1ª CAPA HORMIGÓN</t>
  </si>
  <si>
    <t>COLOCACIÓN BULONES</t>
  </si>
  <si>
    <t>PERFORACIÓN BULONES</t>
  </si>
  <si>
    <t>COLOCACIÓN CERCHAS</t>
  </si>
  <si>
    <t>SANEO FRENTE / HASTIALES</t>
  </si>
  <si>
    <t>DESESCOMBRO</t>
  </si>
  <si>
    <t>EXCAVACIÓN MECÁNICA</t>
  </si>
  <si>
    <t>REPLANTEO Y PREP.</t>
  </si>
  <si>
    <t>Actividades ciclo rozadora</t>
  </si>
  <si>
    <t>B2</t>
  </si>
  <si>
    <t>Tipo sostenimento</t>
  </si>
  <si>
    <t>Tramo de destroza</t>
  </si>
  <si>
    <t>A´-A´</t>
  </si>
  <si>
    <t>A-A</t>
  </si>
  <si>
    <t>VISERA-EMBOQ</t>
  </si>
  <si>
    <t>Tipo de sección</t>
  </si>
  <si>
    <t>Duración del ciclo (2) Comprobación</t>
  </si>
  <si>
    <t>Duración del ciclo (1)</t>
  </si>
  <si>
    <t>Hora inicio ciclo</t>
  </si>
  <si>
    <t>Total 2</t>
  </si>
  <si>
    <t>Día</t>
  </si>
  <si>
    <t>NÚMERO DE CICLOS</t>
  </si>
  <si>
    <t>TOTALES</t>
  </si>
  <si>
    <t>RAMPA ACCESO MINA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</si>
</sst>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h:mm;@"/>
    <numFmt numFmtId="165" formatCode="d\-m"/>
    <numFmt numFmtId="166" formatCode="_-* #,##0.00\ [$€-1]_-;\-* #,##0.00\ [$€-1]_-;_-* &quot;-&quot;??\ [$€-1]_-"/>
  </numFmts>
  <fonts count="10" x14ac:knownFonts="1">
    <font>
      <sz val="10"/>
      <name val="Arial"/>
      <family val="2"/>
    </font>
    <font>
      <b/>
      <sz val="13"/>
      <color theme="3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22"/>
      <name val="Times New Roman"/>
      <family val="1"/>
    </font>
    <font>
      <b/>
      <sz val="22"/>
      <name val="Times New Roman"/>
      <family val="1"/>
    </font>
    <font>
      <sz val="8"/>
      <name val="Arial"/>
      <family val="2"/>
    </font>
    <font>
      <sz val="9"/>
      <name val="Arial"/>
      <family val="2"/>
    </font>
    <font>
      <b/>
      <i/>
      <u/>
      <sz val="12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7" fillId="0" borderId="0"/>
  </cellStyleXfs>
  <cellXfs count="34">
    <xf numFmtId="0" fontId="0" fillId="0" borderId="0" xfId="0"/>
    <xf numFmtId="2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vertical="center"/>
    </xf>
    <xf numFmtId="4" fontId="2" fillId="3" borderId="4" xfId="0" applyNumberFormat="1" applyFont="1" applyFill="1" applyBorder="1" applyAlignment="1">
      <alignment horizontal="center" vertical="center"/>
    </xf>
    <xf numFmtId="2" fontId="2" fillId="3" borderId="4" xfId="0" applyNumberFormat="1" applyFont="1" applyFill="1" applyBorder="1" applyAlignment="1">
      <alignment horizontal="center" vertical="center"/>
    </xf>
    <xf numFmtId="4" fontId="2" fillId="7" borderId="4" xfId="0" applyNumberFormat="1" applyFont="1" applyFill="1" applyBorder="1" applyAlignment="1">
      <alignment horizontal="center" vertical="center"/>
    </xf>
    <xf numFmtId="2" fontId="2" fillId="7" borderId="4" xfId="0" applyNumberFormat="1" applyFont="1" applyFill="1" applyBorder="1" applyAlignment="1">
      <alignment horizontal="center" vertical="center"/>
    </xf>
    <xf numFmtId="20" fontId="2" fillId="2" borderId="4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/>
    </xf>
    <xf numFmtId="2" fontId="9" fillId="9" borderId="0" xfId="0" applyNumberFormat="1" applyFont="1" applyFill="1" applyAlignment="1">
      <alignment vertical="center"/>
    </xf>
    <xf numFmtId="2" fontId="6" fillId="5" borderId="2" xfId="0" applyNumberFormat="1" applyFont="1" applyFill="1" applyBorder="1" applyAlignment="1">
      <alignment vertical="center"/>
    </xf>
    <xf numFmtId="2" fontId="5" fillId="5" borderId="0" xfId="0" applyNumberFormat="1" applyFont="1" applyFill="1" applyBorder="1" applyAlignment="1">
      <alignment vertical="center"/>
    </xf>
    <xf numFmtId="2" fontId="2" fillId="2" borderId="4" xfId="0" applyNumberFormat="1" applyFont="1" applyFill="1" applyBorder="1" applyAlignment="1">
      <alignment vertical="center"/>
    </xf>
    <xf numFmtId="2" fontId="2" fillId="2" borderId="4" xfId="0" applyNumberFormat="1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 vertical="center"/>
    </xf>
    <xf numFmtId="0" fontId="3" fillId="6" borderId="5" xfId="0" applyNumberFormat="1" applyFont="1" applyFill="1" applyBorder="1" applyAlignment="1">
      <alignment horizontal="center" vertical="center"/>
    </xf>
    <xf numFmtId="166" fontId="1" fillId="6" borderId="4" xfId="1" applyNumberFormat="1" applyFill="1" applyBorder="1" applyAlignment="1">
      <alignment vertical="center"/>
    </xf>
    <xf numFmtId="2" fontId="1" fillId="3" borderId="5" xfId="1" applyNumberFormat="1" applyFill="1" applyBorder="1" applyAlignment="1">
      <alignment vertical="center"/>
    </xf>
    <xf numFmtId="0" fontId="8" fillId="3" borderId="4" xfId="2" applyFont="1" applyFill="1" applyBorder="1" applyAlignment="1">
      <alignment vertical="center"/>
    </xf>
    <xf numFmtId="0" fontId="8" fillId="7" borderId="4" xfId="2" applyFont="1" applyFill="1" applyBorder="1" applyAlignment="1">
      <alignment vertical="center"/>
    </xf>
    <xf numFmtId="0" fontId="8" fillId="7" borderId="4" xfId="2" applyFont="1" applyFill="1" applyBorder="1" applyAlignment="1">
      <alignment horizontal="left" vertical="center"/>
    </xf>
    <xf numFmtId="2" fontId="1" fillId="7" borderId="4" xfId="1" applyNumberFormat="1" applyFill="1" applyBorder="1" applyAlignment="1">
      <alignment vertical="center"/>
    </xf>
    <xf numFmtId="2" fontId="2" fillId="7" borderId="4" xfId="0" applyNumberFormat="1" applyFont="1" applyFill="1" applyBorder="1" applyAlignment="1">
      <alignment horizontal="center" vertical="center"/>
    </xf>
    <xf numFmtId="4" fontId="2" fillId="7" borderId="4" xfId="0" applyNumberFormat="1" applyFont="1" applyFill="1" applyBorder="1" applyAlignment="1">
      <alignment horizontal="center" vertical="center"/>
    </xf>
    <xf numFmtId="0" fontId="3" fillId="8" borderId="6" xfId="0" applyNumberFormat="1" applyFont="1" applyFill="1" applyBorder="1" applyAlignment="1">
      <alignment horizontal="center" vertical="center"/>
    </xf>
    <xf numFmtId="0" fontId="3" fillId="8" borderId="3" xfId="0" applyNumberFormat="1" applyFont="1" applyFill="1" applyBorder="1" applyAlignment="1">
      <alignment horizontal="center" vertical="center"/>
    </xf>
    <xf numFmtId="1" fontId="3" fillId="6" borderId="5" xfId="0" applyNumberFormat="1" applyFont="1" applyFill="1" applyBorder="1" applyAlignment="1">
      <alignment horizontal="center" vertical="center"/>
    </xf>
    <xf numFmtId="2" fontId="3" fillId="4" borderId="4" xfId="0" applyNumberFormat="1" applyFont="1" applyFill="1" applyBorder="1" applyAlignment="1">
      <alignment horizontal="center" vertical="center"/>
    </xf>
    <xf numFmtId="2" fontId="2" fillId="4" borderId="4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Título 2" xfId="1" builtin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view="pageBreakPreview" zoomScale="60" zoomScaleNormal="100" workbookViewId="0">
      <selection activeCell="A21" sqref="A21"/>
    </sheetView>
  </sheetViews>
  <sheetFormatPr baseColWidth="10" defaultColWidth="11.42578125" defaultRowHeight="12.75" x14ac:dyDescent="0.2"/>
  <cols>
    <col min="1" max="1" width="6.42578125" customWidth="1"/>
    <col min="2" max="2" width="34" customWidth="1"/>
    <col min="3" max="3" width="14.28515625" bestFit="1" customWidth="1"/>
    <col min="4" max="4" width="8.28515625" customWidth="1"/>
    <col min="5" max="5" width="7.28515625" customWidth="1"/>
    <col min="6" max="6" width="8.28515625" customWidth="1"/>
    <col min="7" max="7" width="8.140625" customWidth="1"/>
    <col min="8" max="8" width="8.85546875" bestFit="1" customWidth="1"/>
    <col min="9" max="11" width="8.28515625" bestFit="1" customWidth="1"/>
    <col min="12" max="13" width="9.28515625" customWidth="1"/>
  </cols>
  <sheetData>
    <row r="1" spans="1:14" ht="27.75" x14ac:dyDescent="0.2">
      <c r="A1" s="15" t="s">
        <v>15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1"/>
      <c r="M1" s="11"/>
      <c r="N1" s="11"/>
    </row>
    <row r="3" spans="1:14" ht="16.5" thickBot="1" x14ac:dyDescent="0.25">
      <c r="B3" s="14" t="s">
        <v>30</v>
      </c>
      <c r="C3" s="12"/>
      <c r="D3" s="12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15.75" x14ac:dyDescent="0.2">
      <c r="B4" s="13"/>
      <c r="C4" s="12"/>
      <c r="D4" s="12"/>
      <c r="E4" s="12"/>
      <c r="F4" s="12"/>
      <c r="G4" s="11"/>
      <c r="H4" s="11"/>
      <c r="I4" s="11"/>
      <c r="J4" s="11"/>
      <c r="K4" s="11"/>
      <c r="L4" s="11"/>
      <c r="M4" s="29" t="s">
        <v>29</v>
      </c>
      <c r="N4" s="30"/>
    </row>
    <row r="5" spans="1:14" ht="17.25" x14ac:dyDescent="0.2">
      <c r="B5" s="21" t="s">
        <v>28</v>
      </c>
      <c r="C5" s="20">
        <v>0</v>
      </c>
      <c r="D5" s="20">
        <v>0</v>
      </c>
      <c r="E5" s="20">
        <v>1</v>
      </c>
      <c r="F5" s="20">
        <v>2</v>
      </c>
      <c r="G5" s="20">
        <v>3</v>
      </c>
      <c r="H5" s="20">
        <v>4</v>
      </c>
      <c r="I5" s="20">
        <v>5</v>
      </c>
      <c r="J5" s="20">
        <v>6</v>
      </c>
      <c r="K5" s="20">
        <v>7</v>
      </c>
      <c r="L5" s="20"/>
      <c r="M5" s="31">
        <f>MAX(C5:L5)</f>
        <v>7</v>
      </c>
      <c r="N5" s="31"/>
    </row>
    <row r="6" spans="1:14" x14ac:dyDescent="0.2">
      <c r="B6" s="17" t="s">
        <v>27</v>
      </c>
      <c r="C6" s="10">
        <v>41143</v>
      </c>
      <c r="D6" s="10">
        <v>41143</v>
      </c>
      <c r="E6" s="10">
        <v>41177</v>
      </c>
      <c r="F6" s="10">
        <v>41178</v>
      </c>
      <c r="G6" s="10">
        <v>41178</v>
      </c>
      <c r="H6" s="10">
        <v>41179</v>
      </c>
      <c r="I6" s="10">
        <v>41179</v>
      </c>
      <c r="J6" s="10">
        <v>41180</v>
      </c>
      <c r="K6" s="10">
        <v>41181</v>
      </c>
      <c r="L6" s="10"/>
      <c r="M6" s="10"/>
      <c r="N6" s="32" t="s">
        <v>26</v>
      </c>
    </row>
    <row r="7" spans="1:14" x14ac:dyDescent="0.2">
      <c r="B7" s="17" t="s">
        <v>25</v>
      </c>
      <c r="C7" s="8"/>
      <c r="D7" s="8"/>
      <c r="E7" s="8">
        <v>0.29166666666666669</v>
      </c>
      <c r="F7" s="8">
        <v>4.1666666666666664E-2</v>
      </c>
      <c r="G7" s="8">
        <v>0.625</v>
      </c>
      <c r="H7" s="8">
        <v>0.36458333333333331</v>
      </c>
      <c r="I7" s="8">
        <v>0.98958333333333337</v>
      </c>
      <c r="J7" s="8">
        <v>0.73958333333333337</v>
      </c>
      <c r="K7" s="9">
        <v>0.48958333333333331</v>
      </c>
      <c r="L7" s="8"/>
      <c r="M7" s="8"/>
      <c r="N7" s="32"/>
    </row>
    <row r="8" spans="1:14" x14ac:dyDescent="0.2">
      <c r="B8" s="17" t="s">
        <v>24</v>
      </c>
      <c r="C8" s="18"/>
      <c r="D8" s="18"/>
      <c r="E8" s="18">
        <f t="shared" ref="E8:J8" si="0">((F6+F7)-(E6+E7))*24</f>
        <v>18</v>
      </c>
      <c r="F8" s="18">
        <f t="shared" si="0"/>
        <v>14.000000000058208</v>
      </c>
      <c r="G8" s="18">
        <f t="shared" si="0"/>
        <v>17.750000000058208</v>
      </c>
      <c r="H8" s="18">
        <f t="shared" si="0"/>
        <v>15</v>
      </c>
      <c r="I8" s="18">
        <f t="shared" si="0"/>
        <v>18</v>
      </c>
      <c r="J8" s="18">
        <f t="shared" si="0"/>
        <v>18</v>
      </c>
      <c r="K8" s="18" t="e">
        <f>((#REF!+#REF!)-(K6+K7))*24</f>
        <v>#REF!</v>
      </c>
      <c r="L8" s="18"/>
      <c r="M8" s="18" t="e">
        <f>AVERAGE(E8:L8)</f>
        <v>#REF!</v>
      </c>
      <c r="N8" s="32"/>
    </row>
    <row r="9" spans="1:14" x14ac:dyDescent="0.2">
      <c r="B9" s="17" t="s">
        <v>23</v>
      </c>
      <c r="C9" s="18"/>
      <c r="D9" s="18"/>
      <c r="E9" s="18">
        <f t="shared" ref="E9:J9" si="1">SUM(E15:E29)</f>
        <v>16.25</v>
      </c>
      <c r="F9" s="18">
        <f t="shared" si="1"/>
        <v>11.75</v>
      </c>
      <c r="G9" s="18">
        <f t="shared" si="1"/>
        <v>15.75</v>
      </c>
      <c r="H9" s="18">
        <f t="shared" si="1"/>
        <v>15</v>
      </c>
      <c r="I9" s="18">
        <f t="shared" si="1"/>
        <v>12.75</v>
      </c>
      <c r="J9" s="18">
        <f t="shared" si="1"/>
        <v>18</v>
      </c>
      <c r="K9" s="19">
        <f>SUM(K15:K16)+(K17-K16)+SUM(K18:K29)</f>
        <v>14</v>
      </c>
      <c r="L9" s="18"/>
      <c r="M9" s="18">
        <f>AVERAGE(E9:L9)</f>
        <v>14.785714285714286</v>
      </c>
      <c r="N9" s="32"/>
    </row>
    <row r="10" spans="1:14" x14ac:dyDescent="0.2">
      <c r="B10" s="17" t="s">
        <v>22</v>
      </c>
      <c r="C10" s="18" t="s">
        <v>21</v>
      </c>
      <c r="D10" s="18" t="s">
        <v>20</v>
      </c>
      <c r="E10" s="18" t="s">
        <v>19</v>
      </c>
      <c r="F10" s="18" t="s">
        <v>19</v>
      </c>
      <c r="G10" s="18" t="s">
        <v>19</v>
      </c>
      <c r="H10" s="18" t="s">
        <v>19</v>
      </c>
      <c r="I10" s="18" t="s">
        <v>19</v>
      </c>
      <c r="J10" s="18" t="s">
        <v>19</v>
      </c>
      <c r="K10" s="18" t="s">
        <v>19</v>
      </c>
      <c r="L10" s="18"/>
      <c r="M10" s="18"/>
      <c r="N10" s="32"/>
    </row>
    <row r="11" spans="1:14" x14ac:dyDescent="0.2">
      <c r="B11" s="17" t="s">
        <v>18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32"/>
    </row>
    <row r="12" spans="1:14" x14ac:dyDescent="0.2">
      <c r="B12" s="17" t="s">
        <v>17</v>
      </c>
      <c r="C12" s="18"/>
      <c r="D12" s="18"/>
      <c r="E12" s="18" t="s">
        <v>16</v>
      </c>
      <c r="F12" s="18" t="s">
        <v>16</v>
      </c>
      <c r="G12" s="18" t="s">
        <v>16</v>
      </c>
      <c r="H12" s="18" t="s">
        <v>16</v>
      </c>
      <c r="I12" s="18" t="s">
        <v>16</v>
      </c>
      <c r="J12" s="18" t="s">
        <v>16</v>
      </c>
      <c r="K12" s="18" t="s">
        <v>16</v>
      </c>
      <c r="L12" s="18"/>
      <c r="M12" s="18"/>
      <c r="N12" s="32"/>
    </row>
    <row r="14" spans="1:14" ht="14.25" customHeight="1" x14ac:dyDescent="0.2"/>
    <row r="15" spans="1:14" ht="13.5" customHeight="1" x14ac:dyDescent="0.2">
      <c r="B15" s="22" t="s">
        <v>0</v>
      </c>
      <c r="C15" s="5"/>
      <c r="D15" s="5"/>
      <c r="E15" s="5">
        <f>0.5+0.25</f>
        <v>0.75</v>
      </c>
      <c r="F15" s="5">
        <f>0.25+0.5</f>
        <v>0.75</v>
      </c>
      <c r="G15" s="5">
        <f>1.5</f>
        <v>1.5</v>
      </c>
      <c r="H15" s="5">
        <v>1</v>
      </c>
      <c r="I15" s="5">
        <v>1</v>
      </c>
      <c r="J15" s="5">
        <v>1</v>
      </c>
      <c r="K15" s="4">
        <v>0.75</v>
      </c>
      <c r="L15" s="4"/>
      <c r="M15" s="4">
        <f>SUM(E15:L15)</f>
        <v>6.75</v>
      </c>
      <c r="N15" s="33">
        <f>SUM(M15:M18)</f>
        <v>71.25</v>
      </c>
    </row>
    <row r="16" spans="1:14" x14ac:dyDescent="0.2">
      <c r="B16" s="23" t="s">
        <v>14</v>
      </c>
      <c r="C16" s="5"/>
      <c r="D16" s="5"/>
      <c r="E16" s="5">
        <f>1.5+7.75</f>
        <v>9.25</v>
      </c>
      <c r="F16" s="5">
        <v>5</v>
      </c>
      <c r="G16" s="5">
        <f>0.5+3+2</f>
        <v>5.5</v>
      </c>
      <c r="H16" s="5">
        <v>6</v>
      </c>
      <c r="I16" s="5">
        <v>6.75</v>
      </c>
      <c r="J16" s="5">
        <v>8.75</v>
      </c>
      <c r="K16" s="4">
        <v>5.25</v>
      </c>
      <c r="L16" s="4"/>
      <c r="M16" s="4">
        <f>SUM(E16:L16)</f>
        <v>46.5</v>
      </c>
      <c r="N16" s="33"/>
    </row>
    <row r="17" spans="2:14" x14ac:dyDescent="0.2">
      <c r="B17" s="23" t="s">
        <v>13</v>
      </c>
      <c r="C17" s="5"/>
      <c r="D17" s="5"/>
      <c r="E17" s="5">
        <f>0.5</f>
        <v>0.5</v>
      </c>
      <c r="F17" s="5">
        <f>0.5+0.5</f>
        <v>1</v>
      </c>
      <c r="G17" s="5">
        <f>0.5+0.25</f>
        <v>0.75</v>
      </c>
      <c r="H17" s="5">
        <v>1.5</v>
      </c>
      <c r="I17" s="5"/>
      <c r="J17" s="5">
        <v>0.25</v>
      </c>
      <c r="K17" s="4">
        <f>5.25+0.5+0.5</f>
        <v>6.25</v>
      </c>
      <c r="L17" s="4"/>
      <c r="M17" s="4">
        <f>SUM(E17:L17)</f>
        <v>10.25</v>
      </c>
      <c r="N17" s="33"/>
    </row>
    <row r="18" spans="2:14" x14ac:dyDescent="0.2">
      <c r="B18" s="23" t="s">
        <v>12</v>
      </c>
      <c r="C18" s="5"/>
      <c r="D18" s="5"/>
      <c r="E18" s="5">
        <f>0.75</f>
        <v>0.75</v>
      </c>
      <c r="F18" s="5">
        <f>0.75</f>
        <v>0.75</v>
      </c>
      <c r="G18" s="5">
        <f>1.5</f>
        <v>1.5</v>
      </c>
      <c r="H18" s="5">
        <v>1.25</v>
      </c>
      <c r="I18" s="5">
        <v>1</v>
      </c>
      <c r="J18" s="5">
        <v>1</v>
      </c>
      <c r="K18" s="4">
        <v>1.5</v>
      </c>
      <c r="L18" s="4"/>
      <c r="M18" s="4">
        <f>SUM(E18:L18)</f>
        <v>7.75</v>
      </c>
      <c r="N18" s="33"/>
    </row>
    <row r="19" spans="2:14" x14ac:dyDescent="0.2">
      <c r="B19" s="23" t="s">
        <v>11</v>
      </c>
    </row>
    <row r="21" spans="2:14" ht="12.75" customHeight="1" x14ac:dyDescent="0.2">
      <c r="C21" s="7"/>
      <c r="D21" s="7"/>
      <c r="E21" s="7"/>
      <c r="F21" s="7"/>
      <c r="G21" s="7"/>
      <c r="H21" s="7"/>
      <c r="I21" s="7"/>
      <c r="J21" s="7"/>
      <c r="K21" s="6"/>
      <c r="L21" s="6"/>
      <c r="M21" s="6">
        <f t="shared" ref="M21:M27" si="2">SUM(E21:L21)</f>
        <v>0</v>
      </c>
      <c r="N21" s="33">
        <f>SUM(M21:M29)</f>
        <v>37.5</v>
      </c>
    </row>
    <row r="22" spans="2:14" ht="17.25" x14ac:dyDescent="0.2">
      <c r="B22" s="26" t="s">
        <v>1</v>
      </c>
      <c r="C22" s="7"/>
      <c r="D22" s="7"/>
      <c r="E22" s="7">
        <f>1.5</f>
        <v>1.5</v>
      </c>
      <c r="F22" s="7">
        <f>1.5</f>
        <v>1.5</v>
      </c>
      <c r="G22" s="7">
        <f>1.5+0.75</f>
        <v>2.25</v>
      </c>
      <c r="H22" s="7">
        <v>1.5</v>
      </c>
      <c r="I22" s="7">
        <v>1.25</v>
      </c>
      <c r="J22" s="7">
        <v>3.5</v>
      </c>
      <c r="K22" s="6">
        <v>2</v>
      </c>
      <c r="L22" s="6"/>
      <c r="M22" s="6">
        <f t="shared" si="2"/>
        <v>13.5</v>
      </c>
      <c r="N22" s="33"/>
    </row>
    <row r="23" spans="2:14" x14ac:dyDescent="0.2">
      <c r="B23" s="24" t="s">
        <v>10</v>
      </c>
      <c r="C23" s="7"/>
      <c r="D23" s="7"/>
      <c r="E23" s="7">
        <v>2</v>
      </c>
      <c r="F23" s="7">
        <f>1.75</f>
        <v>1.75</v>
      </c>
      <c r="G23" s="7">
        <f>1.5+1</f>
        <v>2.5</v>
      </c>
      <c r="H23" s="7">
        <v>2</v>
      </c>
      <c r="I23" s="7">
        <v>1.75</v>
      </c>
      <c r="J23" s="7">
        <v>1.75</v>
      </c>
      <c r="K23" s="6">
        <v>2.25</v>
      </c>
      <c r="L23" s="6"/>
      <c r="M23" s="6">
        <f t="shared" si="2"/>
        <v>14</v>
      </c>
      <c r="N23" s="33"/>
    </row>
    <row r="24" spans="2:14" x14ac:dyDescent="0.2">
      <c r="B24" s="24" t="s">
        <v>9</v>
      </c>
      <c r="C24" s="7"/>
      <c r="D24" s="7"/>
      <c r="E24" s="7">
        <f>0.25+0.75</f>
        <v>1</v>
      </c>
      <c r="F24" s="7">
        <f>1</f>
        <v>1</v>
      </c>
      <c r="G24" s="7">
        <v>1.5</v>
      </c>
      <c r="H24" s="7">
        <v>1</v>
      </c>
      <c r="I24" s="7">
        <v>1</v>
      </c>
      <c r="J24" s="7">
        <v>1</v>
      </c>
      <c r="K24" s="6">
        <v>0.75</v>
      </c>
      <c r="L24" s="6"/>
      <c r="M24" s="6">
        <f t="shared" si="2"/>
        <v>7.25</v>
      </c>
      <c r="N24" s="33"/>
    </row>
    <row r="25" spans="2:14" x14ac:dyDescent="0.2">
      <c r="B25" s="24" t="s">
        <v>8</v>
      </c>
      <c r="C25" s="7"/>
      <c r="D25" s="7"/>
      <c r="E25" s="7"/>
      <c r="F25" s="7"/>
      <c r="G25" s="7"/>
      <c r="H25" s="7"/>
      <c r="I25" s="7"/>
      <c r="J25" s="7"/>
      <c r="K25" s="6"/>
      <c r="L25" s="6"/>
      <c r="M25" s="6">
        <f t="shared" si="2"/>
        <v>0</v>
      </c>
      <c r="N25" s="33">
        <f>SUM(M25:M29)</f>
        <v>2.75</v>
      </c>
    </row>
    <row r="26" spans="2:14" x14ac:dyDescent="0.2">
      <c r="B26" s="24" t="s">
        <v>7</v>
      </c>
      <c r="C26" s="7"/>
      <c r="D26" s="7"/>
      <c r="E26" s="7"/>
      <c r="F26" s="7"/>
      <c r="G26" s="7"/>
      <c r="H26" s="7"/>
      <c r="I26" s="7"/>
      <c r="J26" s="7"/>
      <c r="K26" s="6"/>
      <c r="L26" s="6"/>
      <c r="M26" s="6">
        <f t="shared" si="2"/>
        <v>0</v>
      </c>
      <c r="N26" s="33"/>
    </row>
    <row r="27" spans="2:14" x14ac:dyDescent="0.2">
      <c r="B27" s="24" t="s">
        <v>6</v>
      </c>
      <c r="C27" s="7"/>
      <c r="D27" s="7"/>
      <c r="E27" s="7"/>
      <c r="F27" s="7"/>
      <c r="G27" s="7"/>
      <c r="H27" s="7"/>
      <c r="I27" s="7"/>
      <c r="J27" s="7"/>
      <c r="K27" s="6"/>
      <c r="L27" s="6"/>
      <c r="M27" s="6">
        <f t="shared" si="2"/>
        <v>0</v>
      </c>
      <c r="N27" s="33"/>
    </row>
    <row r="28" spans="2:14" x14ac:dyDescent="0.2">
      <c r="B28" s="24" t="s">
        <v>5</v>
      </c>
      <c r="C28" s="27"/>
      <c r="D28" s="27"/>
      <c r="E28" s="27">
        <v>0.5</v>
      </c>
      <c r="F28" s="27"/>
      <c r="G28" s="27">
        <v>0.25</v>
      </c>
      <c r="H28" s="27">
        <v>0.75</v>
      </c>
      <c r="I28" s="27"/>
      <c r="J28" s="27">
        <v>0.75</v>
      </c>
      <c r="K28" s="28">
        <v>0.5</v>
      </c>
      <c r="L28" s="28"/>
      <c r="M28" s="28">
        <f>SUM(E28:L29)</f>
        <v>2.75</v>
      </c>
      <c r="N28" s="33"/>
    </row>
    <row r="29" spans="2:14" x14ac:dyDescent="0.2">
      <c r="B29" s="24" t="s">
        <v>4</v>
      </c>
      <c r="C29" s="27"/>
      <c r="D29" s="27"/>
      <c r="E29" s="27"/>
      <c r="F29" s="27"/>
      <c r="G29" s="27"/>
      <c r="H29" s="27"/>
      <c r="I29" s="27"/>
      <c r="J29" s="27"/>
      <c r="K29" s="28"/>
      <c r="L29" s="28"/>
      <c r="M29" s="28">
        <f>SUM(E29:L29)</f>
        <v>0</v>
      </c>
      <c r="N29" s="33"/>
    </row>
    <row r="30" spans="2:14" x14ac:dyDescent="0.2">
      <c r="B30" s="24" t="s">
        <v>3</v>
      </c>
      <c r="C30" s="3"/>
      <c r="D30" s="3"/>
      <c r="E30" s="3"/>
      <c r="F30" s="3"/>
      <c r="G30" s="2"/>
      <c r="H30" s="2"/>
      <c r="I30" s="2"/>
      <c r="J30" s="2"/>
      <c r="K30" s="2"/>
      <c r="L30" s="2"/>
      <c r="M30" s="2"/>
      <c r="N30" s="1"/>
    </row>
    <row r="31" spans="2:14" x14ac:dyDescent="0.2">
      <c r="B31" s="25" t="s">
        <v>2</v>
      </c>
      <c r="C31" s="3"/>
      <c r="D31" s="3"/>
      <c r="E31" s="3"/>
      <c r="F31" s="3"/>
      <c r="G31" s="2"/>
      <c r="H31" s="2"/>
      <c r="I31" s="2"/>
      <c r="J31" s="2"/>
      <c r="K31" s="2"/>
      <c r="L31" s="2"/>
      <c r="M31" s="2"/>
      <c r="N31" s="1"/>
    </row>
    <row r="32" spans="2:14" x14ac:dyDescent="0.2">
      <c r="B32" s="3"/>
      <c r="C32" s="3"/>
      <c r="D32" s="3"/>
      <c r="E32" s="3"/>
      <c r="F32" s="3"/>
      <c r="G32" s="2"/>
      <c r="H32" s="2"/>
      <c r="I32" s="2"/>
      <c r="J32" s="2"/>
      <c r="K32" s="2"/>
      <c r="L32" s="2"/>
      <c r="M32" s="2"/>
      <c r="N32" s="1"/>
    </row>
    <row r="33" spans="1:14" x14ac:dyDescent="0.2">
      <c r="B33" s="3"/>
      <c r="C33" s="3"/>
      <c r="D33" s="3"/>
      <c r="E33" s="3"/>
      <c r="F33" s="3"/>
      <c r="G33" s="2"/>
      <c r="H33" s="2"/>
      <c r="I33" s="2"/>
      <c r="J33" s="2"/>
      <c r="K33" s="2"/>
      <c r="L33" s="2"/>
      <c r="M33" s="2"/>
      <c r="N33" s="1"/>
    </row>
    <row r="34" spans="1:14" x14ac:dyDescent="0.2">
      <c r="B34" s="3"/>
      <c r="C34" s="3"/>
      <c r="D34" s="3"/>
      <c r="E34" s="3"/>
      <c r="F34" s="3"/>
      <c r="G34" s="2"/>
      <c r="H34" s="2"/>
      <c r="I34" s="2"/>
      <c r="J34" s="2"/>
      <c r="K34" s="2"/>
      <c r="L34" s="2"/>
      <c r="M34" s="2"/>
      <c r="N34" s="1"/>
    </row>
    <row r="35" spans="1:14" x14ac:dyDescent="0.2">
      <c r="B35" s="3"/>
      <c r="C35" s="3"/>
      <c r="D35" s="3"/>
      <c r="E35" s="3"/>
      <c r="F35" s="3"/>
      <c r="G35" s="2"/>
      <c r="H35" s="2"/>
      <c r="I35" s="2"/>
      <c r="J35" s="2"/>
      <c r="K35" s="2"/>
      <c r="L35" s="2"/>
      <c r="M35" s="2"/>
      <c r="N35" s="1"/>
    </row>
    <row r="36" spans="1:14" x14ac:dyDescent="0.2">
      <c r="B36" s="3"/>
      <c r="C36" s="3"/>
      <c r="D36" s="3"/>
      <c r="E36" s="3"/>
      <c r="F36" s="3"/>
      <c r="G36" s="2"/>
      <c r="H36" s="2"/>
      <c r="I36" s="2"/>
      <c r="J36" s="2"/>
      <c r="K36" s="2"/>
      <c r="L36" s="2"/>
      <c r="M36" s="2"/>
      <c r="N36" s="1"/>
    </row>
    <row r="37" spans="1:14" x14ac:dyDescent="0.2">
      <c r="B37" s="3"/>
      <c r="C37" s="3"/>
      <c r="D37" s="3"/>
      <c r="E37" s="3"/>
      <c r="F37" s="3"/>
      <c r="G37" s="2"/>
      <c r="H37" s="2"/>
      <c r="I37" s="2"/>
      <c r="J37" s="2"/>
      <c r="K37" s="2"/>
      <c r="L37" s="2"/>
      <c r="M37" s="2"/>
      <c r="N37" s="1"/>
    </row>
    <row r="38" spans="1:14" x14ac:dyDescent="0.2">
      <c r="A38" s="2"/>
      <c r="B38" s="3"/>
      <c r="C38" s="3"/>
      <c r="D38" s="3"/>
      <c r="E38" s="3"/>
      <c r="F38" s="3"/>
      <c r="G38" s="2"/>
      <c r="H38" s="2"/>
      <c r="I38" s="2"/>
      <c r="J38" s="2"/>
      <c r="K38" s="2"/>
      <c r="L38" s="2"/>
      <c r="M38" s="2"/>
      <c r="N38" s="1"/>
    </row>
    <row r="39" spans="1:14" x14ac:dyDescent="0.2">
      <c r="A39" s="2"/>
      <c r="B39" s="3"/>
      <c r="C39" s="3"/>
      <c r="D39" s="3"/>
      <c r="E39" s="3"/>
      <c r="F39" s="3"/>
      <c r="G39" s="2"/>
      <c r="H39" s="2"/>
      <c r="I39" s="2"/>
      <c r="J39" s="2"/>
      <c r="K39" s="2"/>
      <c r="L39" s="2"/>
      <c r="M39" s="2"/>
      <c r="N39" s="1"/>
    </row>
    <row r="40" spans="1:14" x14ac:dyDescent="0.2">
      <c r="A40" s="2"/>
      <c r="B40" s="3"/>
      <c r="C40" s="3"/>
      <c r="D40" s="3"/>
      <c r="E40" s="3"/>
      <c r="F40" s="3"/>
      <c r="G40" s="2"/>
      <c r="H40" s="2"/>
      <c r="I40" s="2"/>
      <c r="J40" s="2"/>
      <c r="K40" s="2"/>
      <c r="L40" s="2"/>
      <c r="M40" s="2"/>
      <c r="N40" s="1"/>
    </row>
    <row r="41" spans="1:14" x14ac:dyDescent="0.2">
      <c r="A41" s="2"/>
      <c r="B41" s="3"/>
      <c r="C41" s="3"/>
      <c r="D41" s="3"/>
      <c r="E41" s="3"/>
      <c r="F41" s="3"/>
      <c r="G41" s="2"/>
      <c r="H41" s="2"/>
      <c r="I41" s="2"/>
      <c r="J41" s="2"/>
      <c r="K41" s="2"/>
      <c r="L41" s="2"/>
      <c r="M41" s="2"/>
      <c r="N41" s="1"/>
    </row>
    <row r="42" spans="1:14" x14ac:dyDescent="0.2">
      <c r="A42" s="2"/>
      <c r="B42" s="3"/>
      <c r="C42" s="3"/>
      <c r="D42" s="3"/>
      <c r="E42" s="3"/>
      <c r="F42" s="3"/>
      <c r="G42" s="2"/>
      <c r="H42" s="2"/>
      <c r="I42" s="2"/>
      <c r="J42" s="2"/>
      <c r="K42" s="2"/>
      <c r="L42" s="2"/>
      <c r="M42" s="2"/>
      <c r="N42" s="1"/>
    </row>
    <row r="43" spans="1:14" x14ac:dyDescent="0.2">
      <c r="A43" s="2"/>
      <c r="B43" s="3"/>
      <c r="C43" s="3"/>
      <c r="D43" s="3"/>
      <c r="E43" s="3"/>
      <c r="F43" s="3"/>
      <c r="G43" s="2"/>
      <c r="H43" s="2"/>
      <c r="I43" s="2"/>
      <c r="J43" s="2"/>
      <c r="K43" s="2"/>
      <c r="L43" s="2"/>
      <c r="M43" s="2"/>
      <c r="N43" s="1"/>
    </row>
    <row r="44" spans="1:14" x14ac:dyDescent="0.2">
      <c r="A44" s="2"/>
      <c r="B44" s="3"/>
      <c r="C44" s="3"/>
      <c r="D44" s="3"/>
      <c r="E44" s="3"/>
      <c r="F44" s="3"/>
      <c r="G44" s="2"/>
      <c r="H44" s="2"/>
      <c r="I44" s="2"/>
      <c r="J44" s="2"/>
      <c r="K44" s="2"/>
      <c r="L44" s="2"/>
      <c r="M44" s="2"/>
      <c r="N44" s="1"/>
    </row>
    <row r="45" spans="1:14" x14ac:dyDescent="0.2">
      <c r="A45" s="2"/>
      <c r="B45" s="3"/>
      <c r="C45" s="3"/>
      <c r="D45" s="3"/>
      <c r="E45" s="3"/>
      <c r="F45" s="3"/>
      <c r="G45" s="2"/>
      <c r="H45" s="2"/>
      <c r="I45" s="2"/>
      <c r="J45" s="2"/>
      <c r="K45" s="2"/>
      <c r="L45" s="2"/>
      <c r="M45" s="2"/>
      <c r="N45" s="1"/>
    </row>
    <row r="46" spans="1:14" x14ac:dyDescent="0.2">
      <c r="A46" s="2"/>
      <c r="B46" s="3"/>
      <c r="C46" s="3"/>
      <c r="D46" s="3"/>
      <c r="E46" s="3"/>
      <c r="F46" s="3"/>
      <c r="G46" s="2"/>
      <c r="H46" s="2"/>
      <c r="I46" s="2"/>
      <c r="J46" s="2"/>
      <c r="K46" s="2"/>
      <c r="L46" s="2"/>
      <c r="M46" s="2"/>
      <c r="N46" s="1"/>
    </row>
    <row r="47" spans="1:14" x14ac:dyDescent="0.2">
      <c r="A47" s="2"/>
      <c r="B47" s="3"/>
      <c r="C47" s="3"/>
      <c r="D47" s="3"/>
      <c r="E47" s="3"/>
      <c r="F47" s="3"/>
      <c r="G47" s="2"/>
      <c r="H47" s="2"/>
      <c r="I47" s="2"/>
      <c r="J47" s="2"/>
      <c r="K47" s="2"/>
      <c r="L47" s="2"/>
      <c r="M47" s="2"/>
      <c r="N47" s="1"/>
    </row>
    <row r="48" spans="1:14" x14ac:dyDescent="0.2">
      <c r="A48" s="2"/>
      <c r="B48" s="3"/>
      <c r="C48" s="3"/>
      <c r="D48" s="3"/>
      <c r="E48" s="3"/>
      <c r="F48" s="3"/>
      <c r="G48" s="2"/>
      <c r="H48" s="2"/>
      <c r="I48" s="2"/>
      <c r="J48" s="2"/>
      <c r="K48" s="2"/>
      <c r="L48" s="2"/>
      <c r="M48" s="2"/>
      <c r="N48" s="1"/>
    </row>
    <row r="49" spans="1:14" x14ac:dyDescent="0.2">
      <c r="A49" s="2"/>
      <c r="B49" s="3"/>
      <c r="C49" s="3"/>
      <c r="D49" s="3"/>
      <c r="E49" s="3"/>
      <c r="F49" s="3"/>
      <c r="G49" s="2"/>
      <c r="H49" s="2"/>
      <c r="I49" s="2"/>
      <c r="J49" s="2"/>
      <c r="K49" s="2"/>
      <c r="L49" s="2"/>
      <c r="M49" s="2"/>
      <c r="N49" s="1"/>
    </row>
    <row r="50" spans="1:14" x14ac:dyDescent="0.2">
      <c r="A50" s="2"/>
      <c r="B50" s="3"/>
      <c r="C50" s="3"/>
      <c r="D50" s="3"/>
      <c r="E50" s="3"/>
      <c r="F50" s="3"/>
      <c r="G50" s="2"/>
      <c r="H50" s="2"/>
      <c r="I50" s="2"/>
      <c r="J50" s="2"/>
      <c r="K50" s="2"/>
      <c r="L50" s="2"/>
      <c r="M50" s="2"/>
      <c r="N50" s="1"/>
    </row>
    <row r="51" spans="1:14" x14ac:dyDescent="0.2">
      <c r="A51" s="2"/>
      <c r="B51" s="3"/>
      <c r="C51" s="3"/>
      <c r="D51" s="3"/>
      <c r="E51" s="3"/>
      <c r="F51" s="3"/>
      <c r="G51" s="2"/>
      <c r="H51" s="2"/>
      <c r="I51" s="2"/>
      <c r="J51" s="2"/>
      <c r="K51" s="2"/>
      <c r="L51" s="2"/>
      <c r="M51" s="2"/>
      <c r="N51" s="1"/>
    </row>
    <row r="52" spans="1:14" x14ac:dyDescent="0.2">
      <c r="A52" s="2"/>
      <c r="B52" s="3"/>
      <c r="C52" s="3"/>
      <c r="D52" s="3"/>
      <c r="E52" s="3"/>
      <c r="F52" s="3"/>
      <c r="G52" s="2"/>
      <c r="H52" s="2"/>
      <c r="I52" s="2"/>
      <c r="J52" s="2"/>
      <c r="K52" s="2"/>
      <c r="L52" s="2"/>
      <c r="M52" s="2"/>
      <c r="N52" s="1"/>
    </row>
    <row r="53" spans="1:14" x14ac:dyDescent="0.2">
      <c r="A53" s="2"/>
      <c r="B53" s="3"/>
      <c r="C53" s="3"/>
      <c r="D53" s="3"/>
      <c r="E53" s="3"/>
      <c r="F53" s="3"/>
      <c r="G53" s="2"/>
      <c r="H53" s="2"/>
      <c r="I53" s="2"/>
      <c r="J53" s="2"/>
      <c r="K53" s="2"/>
      <c r="L53" s="2"/>
      <c r="M53" s="2"/>
      <c r="N53" s="1"/>
    </row>
    <row r="54" spans="1:14" x14ac:dyDescent="0.2">
      <c r="A54" s="2"/>
      <c r="B54" s="3"/>
      <c r="C54" s="3"/>
      <c r="D54" s="3"/>
      <c r="E54" s="3"/>
      <c r="F54" s="3"/>
      <c r="G54" s="2"/>
      <c r="H54" s="2"/>
      <c r="I54" s="2"/>
      <c r="J54" s="2"/>
      <c r="K54" s="2"/>
      <c r="L54" s="2"/>
      <c r="M54" s="2"/>
      <c r="N54" s="1"/>
    </row>
    <row r="55" spans="1:14" x14ac:dyDescent="0.2">
      <c r="A55" s="2"/>
      <c r="B55" s="3"/>
      <c r="C55" s="3"/>
      <c r="D55" s="3"/>
      <c r="E55" s="3"/>
      <c r="F55" s="3"/>
      <c r="G55" s="2"/>
      <c r="H55" s="2"/>
      <c r="I55" s="2"/>
      <c r="J55" s="2"/>
      <c r="K55" s="2"/>
      <c r="L55" s="2"/>
      <c r="M55" s="2"/>
      <c r="N55" s="1"/>
    </row>
    <row r="56" spans="1:14" x14ac:dyDescent="0.2">
      <c r="A56" s="2"/>
      <c r="B56" s="3"/>
      <c r="C56" s="3"/>
      <c r="D56" s="3"/>
      <c r="E56" s="3"/>
      <c r="F56" s="3"/>
      <c r="G56" s="2"/>
      <c r="H56" s="2"/>
      <c r="I56" s="2"/>
      <c r="J56" s="2"/>
      <c r="K56" s="2"/>
      <c r="L56" s="2"/>
      <c r="M56" s="2"/>
      <c r="N56" s="1"/>
    </row>
    <row r="57" spans="1:14" x14ac:dyDescent="0.2">
      <c r="A57" s="2"/>
      <c r="B57" s="3"/>
      <c r="C57" s="3"/>
      <c r="D57" s="3"/>
      <c r="E57" s="3"/>
      <c r="F57" s="3"/>
      <c r="G57" s="2"/>
      <c r="H57" s="2"/>
      <c r="I57" s="2"/>
      <c r="J57" s="2"/>
      <c r="K57" s="2"/>
      <c r="L57" s="2"/>
      <c r="M57" s="2"/>
      <c r="N57" s="1"/>
    </row>
    <row r="58" spans="1:14" x14ac:dyDescent="0.2">
      <c r="A58" s="2"/>
      <c r="B58" s="3"/>
      <c r="C58" s="3"/>
      <c r="D58" s="3"/>
      <c r="E58" s="3"/>
      <c r="F58" s="3"/>
      <c r="G58" s="2"/>
      <c r="H58" s="2"/>
      <c r="I58" s="2"/>
      <c r="J58" s="2"/>
      <c r="K58" s="2"/>
      <c r="L58" s="2"/>
      <c r="M58" s="2"/>
      <c r="N58" s="1"/>
    </row>
    <row r="59" spans="1:14" x14ac:dyDescent="0.2">
      <c r="B59" s="3"/>
    </row>
    <row r="60" spans="1:14" x14ac:dyDescent="0.2">
      <c r="B60" s="3"/>
    </row>
  </sheetData>
  <mergeCells count="16">
    <mergeCell ref="D28:D29"/>
    <mergeCell ref="E28:E29"/>
    <mergeCell ref="F28:F29"/>
    <mergeCell ref="C28:C29"/>
    <mergeCell ref="G28:G29"/>
    <mergeCell ref="H28:H29"/>
    <mergeCell ref="I28:I29"/>
    <mergeCell ref="J28:J29"/>
    <mergeCell ref="K28:K29"/>
    <mergeCell ref="M4:N4"/>
    <mergeCell ref="M5:N5"/>
    <mergeCell ref="N6:N12"/>
    <mergeCell ref="M28:M29"/>
    <mergeCell ref="N15:N18"/>
    <mergeCell ref="L28:L29"/>
    <mergeCell ref="N21:N29"/>
  </mergeCells>
  <pageMargins left="0.7" right="0.7" top="0.75" bottom="0.75" header="0.3" footer="0.3"/>
  <pageSetup paperSize="8" orientation="landscape" r:id="rId1"/>
  <headerFooter alignWithMargins="0"/>
  <rowBreaks count="2" manualBreakCount="2">
    <brk id="14" max="16383" man="1"/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ifanlo</dc:creator>
  <cp:lastModifiedBy>ifanlo</cp:lastModifiedBy>
  <cp:lastPrinted>2015-08-19T16:47:27Z</cp:lastPrinted>
  <dcterms:created xsi:type="dcterms:W3CDTF">2015-08-12T08:42:34Z</dcterms:created>
  <dcterms:modified xsi:type="dcterms:W3CDTF">2015-08-19T16:48:35Z</dcterms:modified>
</cp:coreProperties>
</file>