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427"/>
  </bookViews>
  <sheets>
    <sheet name="libros" sheetId="1" r:id="rId1"/>
    <sheet name="detalles" sheetId="2" r:id="rId2"/>
    <sheet name="CONSULTAS" sheetId="3" r:id="rId3"/>
  </sheets>
  <definedNames>
    <definedName name="categorias">detalles!$A$3:$B$10</definedName>
    <definedName name="Excel_BuiltIn__FilterDatabase_1">libros!$A$1:$J$95</definedName>
    <definedName name="generos">detalles!$A$14:$B$22</definedName>
    <definedName name="paises">detalles!$D$14:$E$26</definedName>
  </definedNames>
  <calcPr calcId="145621"/>
  <pivotCaches>
    <pivotCache cacheId="5" r:id="rId4"/>
  </pivotCaches>
</workbook>
</file>

<file path=xl/calcChain.xml><?xml version="1.0" encoding="utf-8"?>
<calcChain xmlns="http://schemas.openxmlformats.org/spreadsheetml/2006/main">
  <c r="J2" i="1" l="1"/>
  <c r="K2" i="1"/>
  <c r="L2" i="1"/>
  <c r="J3" i="1"/>
  <c r="K3" i="1"/>
  <c r="L3" i="1"/>
  <c r="J4" i="1"/>
  <c r="K4" i="1"/>
  <c r="L4" i="1"/>
  <c r="J5" i="1"/>
  <c r="K5" i="1"/>
  <c r="L5" i="1"/>
  <c r="J6" i="1"/>
  <c r="K6" i="1"/>
  <c r="L6" i="1"/>
  <c r="J7" i="1"/>
  <c r="K7" i="1"/>
  <c r="L7" i="1"/>
  <c r="J8" i="1"/>
  <c r="K8" i="1"/>
  <c r="L8" i="1"/>
  <c r="J9" i="1"/>
  <c r="K9" i="1"/>
  <c r="L9" i="1"/>
  <c r="J10" i="1"/>
  <c r="K10" i="1"/>
  <c r="L10" i="1"/>
  <c r="J11" i="1"/>
  <c r="K11" i="1"/>
  <c r="L11" i="1"/>
  <c r="J12" i="1"/>
  <c r="K12" i="1"/>
  <c r="L12" i="1"/>
  <c r="J13" i="1"/>
  <c r="K13" i="1"/>
  <c r="L13" i="1"/>
  <c r="J14" i="1"/>
  <c r="K14" i="1"/>
  <c r="L14" i="1"/>
  <c r="J15" i="1"/>
  <c r="K15" i="1"/>
  <c r="L15" i="1"/>
  <c r="J16" i="1"/>
  <c r="K16" i="1"/>
  <c r="L16" i="1"/>
  <c r="J17" i="1"/>
  <c r="K17" i="1"/>
  <c r="L17" i="1"/>
  <c r="J18" i="1"/>
  <c r="K18" i="1"/>
  <c r="L18" i="1"/>
  <c r="J19" i="1"/>
  <c r="K19" i="1"/>
  <c r="L19" i="1"/>
  <c r="J20" i="1"/>
  <c r="K20" i="1"/>
  <c r="L20" i="1"/>
  <c r="J21" i="1"/>
  <c r="K21" i="1"/>
  <c r="L21" i="1"/>
  <c r="J22" i="1"/>
  <c r="K22" i="1"/>
  <c r="L22" i="1"/>
  <c r="J23" i="1"/>
  <c r="K23" i="1"/>
  <c r="L23" i="1"/>
  <c r="J24" i="1"/>
  <c r="K24" i="1"/>
  <c r="L24" i="1"/>
  <c r="J25" i="1"/>
  <c r="K25" i="1"/>
  <c r="L25" i="1"/>
  <c r="J26" i="1"/>
  <c r="K26" i="1"/>
  <c r="L26" i="1"/>
  <c r="J27" i="1"/>
  <c r="K27" i="1"/>
  <c r="L27" i="1"/>
  <c r="J28" i="1"/>
  <c r="K28" i="1"/>
  <c r="L28" i="1"/>
  <c r="J29" i="1"/>
  <c r="K29" i="1"/>
  <c r="L29" i="1"/>
  <c r="J30" i="1"/>
  <c r="K30" i="1"/>
  <c r="L30" i="1"/>
  <c r="J31" i="1"/>
  <c r="K31" i="1"/>
  <c r="L31" i="1"/>
  <c r="J32" i="1"/>
  <c r="K32" i="1"/>
  <c r="L32" i="1"/>
  <c r="J33" i="1"/>
  <c r="K33" i="1"/>
  <c r="L33" i="1"/>
  <c r="J34" i="1"/>
  <c r="K34" i="1"/>
  <c r="L34" i="1"/>
  <c r="J35" i="1"/>
  <c r="K35" i="1"/>
  <c r="L35" i="1"/>
  <c r="J36" i="1"/>
  <c r="K36" i="1"/>
  <c r="L36" i="1"/>
  <c r="J37" i="1"/>
  <c r="K37" i="1"/>
  <c r="L37" i="1"/>
  <c r="J38" i="1"/>
  <c r="K38" i="1"/>
  <c r="L38" i="1"/>
  <c r="J39" i="1"/>
  <c r="K39" i="1"/>
  <c r="L39" i="1"/>
  <c r="J40" i="1"/>
  <c r="K40" i="1"/>
  <c r="L40" i="1"/>
  <c r="J41" i="1"/>
  <c r="K41" i="1"/>
  <c r="L41" i="1"/>
  <c r="J42" i="1"/>
  <c r="K42" i="1"/>
  <c r="L42" i="1"/>
  <c r="J43" i="1"/>
  <c r="K43" i="1"/>
  <c r="L43" i="1"/>
  <c r="J44" i="1"/>
  <c r="K44" i="1"/>
  <c r="L44" i="1"/>
  <c r="J45" i="1"/>
  <c r="K45" i="1"/>
  <c r="L45" i="1"/>
  <c r="J46" i="1"/>
  <c r="K46" i="1"/>
  <c r="L46" i="1"/>
  <c r="J47" i="1"/>
  <c r="K47" i="1"/>
  <c r="L47" i="1"/>
  <c r="J48" i="1"/>
  <c r="K48" i="1"/>
  <c r="L48" i="1"/>
  <c r="J49" i="1"/>
  <c r="K49" i="1"/>
  <c r="L49" i="1"/>
  <c r="J50" i="1"/>
  <c r="K50" i="1"/>
  <c r="L50" i="1"/>
  <c r="J51" i="1"/>
  <c r="K51" i="1"/>
  <c r="L51" i="1"/>
  <c r="J52" i="1"/>
  <c r="K52" i="1"/>
  <c r="L52" i="1"/>
  <c r="J53" i="1"/>
  <c r="K53" i="1"/>
  <c r="L53" i="1"/>
  <c r="J54" i="1"/>
  <c r="K54" i="1"/>
  <c r="L54" i="1"/>
  <c r="J55" i="1"/>
  <c r="K55" i="1"/>
  <c r="L55" i="1"/>
  <c r="J56" i="1"/>
  <c r="K56" i="1"/>
  <c r="L56" i="1"/>
  <c r="J57" i="1"/>
  <c r="K57" i="1"/>
  <c r="L57" i="1"/>
  <c r="J58" i="1"/>
  <c r="K58" i="1"/>
  <c r="L58" i="1"/>
  <c r="J59" i="1"/>
  <c r="K59" i="1"/>
  <c r="L59" i="1"/>
  <c r="J60" i="1"/>
  <c r="K60" i="1"/>
  <c r="L60" i="1"/>
  <c r="J61" i="1"/>
  <c r="K61" i="1"/>
  <c r="L61" i="1"/>
  <c r="J62" i="1"/>
  <c r="K62" i="1"/>
  <c r="L62" i="1"/>
  <c r="J63" i="1"/>
  <c r="K63" i="1"/>
  <c r="L63" i="1"/>
  <c r="J64" i="1"/>
  <c r="K64" i="1"/>
  <c r="L64" i="1"/>
  <c r="J65" i="1"/>
  <c r="K65" i="1"/>
  <c r="L65" i="1"/>
  <c r="J66" i="1"/>
  <c r="K66" i="1"/>
  <c r="L66" i="1"/>
  <c r="J67" i="1"/>
  <c r="K67" i="1"/>
  <c r="L67" i="1"/>
  <c r="J68" i="1"/>
  <c r="K68" i="1"/>
  <c r="L68" i="1"/>
  <c r="J69" i="1"/>
  <c r="K69" i="1"/>
  <c r="L69" i="1"/>
  <c r="J70" i="1"/>
  <c r="K70" i="1"/>
  <c r="L70" i="1"/>
  <c r="J71" i="1"/>
  <c r="K71" i="1"/>
  <c r="L71" i="1"/>
  <c r="J72" i="1"/>
  <c r="K72" i="1"/>
  <c r="L72" i="1"/>
  <c r="J73" i="1"/>
  <c r="K73" i="1"/>
  <c r="L73" i="1"/>
  <c r="J74" i="1"/>
  <c r="K74" i="1"/>
  <c r="L74" i="1"/>
  <c r="J75" i="1"/>
  <c r="K75" i="1"/>
  <c r="L75" i="1"/>
  <c r="J76" i="1"/>
  <c r="K76" i="1"/>
  <c r="L76" i="1"/>
  <c r="J77" i="1"/>
  <c r="K77" i="1"/>
  <c r="L77" i="1"/>
  <c r="J78" i="1"/>
  <c r="K78" i="1"/>
  <c r="L78" i="1"/>
  <c r="J79" i="1"/>
  <c r="K79" i="1"/>
  <c r="L79" i="1"/>
  <c r="J80" i="1"/>
  <c r="K80" i="1"/>
  <c r="L80" i="1"/>
  <c r="J81" i="1"/>
  <c r="K81" i="1"/>
  <c r="L81" i="1"/>
  <c r="J82" i="1"/>
  <c r="K82" i="1"/>
  <c r="L82" i="1"/>
  <c r="J83" i="1"/>
  <c r="K83" i="1"/>
  <c r="L83" i="1"/>
  <c r="J84" i="1"/>
  <c r="K84" i="1"/>
  <c r="L84" i="1"/>
  <c r="J85" i="1"/>
  <c r="K85" i="1"/>
  <c r="L85" i="1"/>
  <c r="J86" i="1"/>
  <c r="K86" i="1"/>
  <c r="L86" i="1"/>
  <c r="J87" i="1"/>
  <c r="K87" i="1"/>
  <c r="L87" i="1"/>
  <c r="J88" i="1"/>
  <c r="K88" i="1"/>
  <c r="L88" i="1"/>
  <c r="J89" i="1"/>
  <c r="K89" i="1"/>
  <c r="L89" i="1"/>
  <c r="J90" i="1"/>
  <c r="K90" i="1"/>
  <c r="L90" i="1"/>
  <c r="J91" i="1"/>
  <c r="K91" i="1"/>
  <c r="L91" i="1"/>
  <c r="J92" i="1"/>
  <c r="K92" i="1"/>
  <c r="L92" i="1"/>
  <c r="J93" i="1"/>
  <c r="K93" i="1"/>
  <c r="L93" i="1"/>
  <c r="J94" i="1"/>
  <c r="K94" i="1"/>
  <c r="L94" i="1"/>
  <c r="J95" i="1"/>
  <c r="K95" i="1"/>
  <c r="L95" i="1"/>
</calcChain>
</file>

<file path=xl/sharedStrings.xml><?xml version="1.0" encoding="utf-8"?>
<sst xmlns="http://schemas.openxmlformats.org/spreadsheetml/2006/main" count="658" uniqueCount="216">
  <si>
    <t>CATEGORIA</t>
  </si>
  <si>
    <t>AUTOR</t>
  </si>
  <si>
    <t>GENERO</t>
  </si>
  <si>
    <t>TITULO</t>
  </si>
  <si>
    <t>PAIS</t>
  </si>
  <si>
    <t>AÑO</t>
  </si>
  <si>
    <t>STOCK</t>
  </si>
  <si>
    <t>PRESTAMOS</t>
  </si>
  <si>
    <t>PRECIO UNIDAD</t>
  </si>
  <si>
    <t>COMENTARIO</t>
  </si>
  <si>
    <t>PRECIO AJUSTADO</t>
  </si>
  <si>
    <t>PRECIO PRÉSTAMO</t>
  </si>
  <si>
    <t>HISPANOS</t>
  </si>
  <si>
    <t>ISABEL ALLENDE</t>
  </si>
  <si>
    <t>NOVELA</t>
  </si>
  <si>
    <t>DE AMOR Y DE SOMBRA</t>
  </si>
  <si>
    <t>CHILE</t>
  </si>
  <si>
    <t>LA CASA DE LOS ESPIRITUS</t>
  </si>
  <si>
    <t>CUENTOS</t>
  </si>
  <si>
    <t>CUENTOS DE EVA</t>
  </si>
  <si>
    <t>JORGE AMADO</t>
  </si>
  <si>
    <t>LOS VIEJOS MARINEROS</t>
  </si>
  <si>
    <t>BRASIL</t>
  </si>
  <si>
    <t>GABRIELA, CLAVO Y CANELA</t>
  </si>
  <si>
    <t>JORGE ASIS</t>
  </si>
  <si>
    <t>CARNE PICADA</t>
  </si>
  <si>
    <t>MEXICO</t>
  </si>
  <si>
    <t>JORGE L. BORGES</t>
  </si>
  <si>
    <t>FICCIONES</t>
  </si>
  <si>
    <t>ARGENTINA</t>
  </si>
  <si>
    <t>RAMON AYERRA</t>
  </si>
  <si>
    <t>METROPOL</t>
  </si>
  <si>
    <t>ESPAÑA</t>
  </si>
  <si>
    <t>MIGUEL A. ASTURIAS</t>
  </si>
  <si>
    <t>VIERNES DE DOLORES</t>
  </si>
  <si>
    <t>POESIA</t>
  </si>
  <si>
    <t>NUEVA ANTOLOGIA PERSONAL</t>
  </si>
  <si>
    <t>EL ALEPH</t>
  </si>
  <si>
    <t>CAMILO J. CELA</t>
  </si>
  <si>
    <t>PROSA</t>
  </si>
  <si>
    <t>DESDE EL PALOMAR DE HITA</t>
  </si>
  <si>
    <t>NICARAGUA</t>
  </si>
  <si>
    <t>VIAJE A LA ALCARRIA</t>
  </si>
  <si>
    <t>PAULO COELHO</t>
  </si>
  <si>
    <t>EL ALQUIMISTA</t>
  </si>
  <si>
    <t>JULIO CORTAZAR</t>
  </si>
  <si>
    <t>RAYUELA</t>
  </si>
  <si>
    <t>LAS ARMAS SECRETAS</t>
  </si>
  <si>
    <t>PROSA DEL OBSERVATORIO</t>
  </si>
  <si>
    <t>RELATO</t>
  </si>
  <si>
    <t>62, MODELO PARA ARMAR</t>
  </si>
  <si>
    <t>LA VUELTA AL DIA EN 80 MUNDOS</t>
  </si>
  <si>
    <t>FEDERICO G. LORCA</t>
  </si>
  <si>
    <t>ROMANCERO GITANO</t>
  </si>
  <si>
    <t>BODAS DE SANGRE</t>
  </si>
  <si>
    <t>G. GARCIA MARQUEZ</t>
  </si>
  <si>
    <t>OJOS DE PERRO AZUL</t>
  </si>
  <si>
    <t>COLOMBIA</t>
  </si>
  <si>
    <t>EL AMOR EN LOS TIEMPOS DE COLERA</t>
  </si>
  <si>
    <t>EL GENERAL EN SU LABERINTO</t>
  </si>
  <si>
    <t>DOCE CUENTOS PEREGRINOS</t>
  </si>
  <si>
    <t>EL AMOR Y OTROS DEMONIOS</t>
  </si>
  <si>
    <t>PABLO NERUDA</t>
  </si>
  <si>
    <t>NAVEGACIONES Y REGRESOS</t>
  </si>
  <si>
    <t>CANCION DE GESTA</t>
  </si>
  <si>
    <t>PARA NACER, HE NACIDO</t>
  </si>
  <si>
    <t>CONFIESO QUE HE VIVIDO</t>
  </si>
  <si>
    <t>MARIO VARGAS LLOSA</t>
  </si>
  <si>
    <t>LA CIUDAD Y LOS PERROS</t>
  </si>
  <si>
    <t>CACHORROS</t>
  </si>
  <si>
    <t>PANTALEON Y LAS VISITADORAS</t>
  </si>
  <si>
    <t>EXTRANJEROS</t>
  </si>
  <si>
    <t>ISAAC BASHEVIS</t>
  </si>
  <si>
    <t>EL REY DE LOS CAMPOS</t>
  </si>
  <si>
    <t>POLONIA</t>
  </si>
  <si>
    <t>SAUL BELLOW</t>
  </si>
  <si>
    <t>EL DICIEMBRE DEL DECANO</t>
  </si>
  <si>
    <t>USA</t>
  </si>
  <si>
    <t>KAREN BLIXEN</t>
  </si>
  <si>
    <t>SIETE CUENTOS GOTICOS</t>
  </si>
  <si>
    <t>DINAMARCA</t>
  </si>
  <si>
    <t>ALBERT CAMUS</t>
  </si>
  <si>
    <t>EL EXTRANJERO</t>
  </si>
  <si>
    <t>FRANCIA</t>
  </si>
  <si>
    <t>TRUMAN CAPOTE</t>
  </si>
  <si>
    <t>A SANGRE FRIA</t>
  </si>
  <si>
    <t>DAVID COOK</t>
  </si>
  <si>
    <t>WALTER</t>
  </si>
  <si>
    <t>INGLATERRA</t>
  </si>
  <si>
    <t>ROALD DAHL</t>
  </si>
  <si>
    <t>LA VENGANZA ES MIA</t>
  </si>
  <si>
    <t>PHILIPE DJIAN</t>
  </si>
  <si>
    <t>ESPINAZO</t>
  </si>
  <si>
    <t>GRAHAM GREEN</t>
  </si>
  <si>
    <t>EL CONSUL HONORARIO</t>
  </si>
  <si>
    <t>EL PODER Y LA GLORIA</t>
  </si>
  <si>
    <t>MONSEÑOR QUIJOTE</t>
  </si>
  <si>
    <t>PASCAL QUINGNARD</t>
  </si>
  <si>
    <t>TODAS LAS MONTAÑAS DEL MUNDO</t>
  </si>
  <si>
    <t>CONTEMPORANEOS</t>
  </si>
  <si>
    <t>JONATHAN BLACK</t>
  </si>
  <si>
    <t>ORO</t>
  </si>
  <si>
    <t>TIBURON</t>
  </si>
  <si>
    <t>PETROLEO</t>
  </si>
  <si>
    <t>ROBERT BOLT</t>
  </si>
  <si>
    <t>LA MISION</t>
  </si>
  <si>
    <t>ROBIN COOK</t>
  </si>
  <si>
    <t>CEREBRO</t>
  </si>
  <si>
    <t>MENTES SOMETIDAS</t>
  </si>
  <si>
    <t>INTENCION CRIMINAL</t>
  </si>
  <si>
    <t>INFANTIL Y JUVENIL</t>
  </si>
  <si>
    <t>LOUISE MAY ALCOTT</t>
  </si>
  <si>
    <t>CLASICOS</t>
  </si>
  <si>
    <t>MUJERCITAS</t>
  </si>
  <si>
    <t>HOMBRECITOS</t>
  </si>
  <si>
    <t>JULIO VERNE</t>
  </si>
  <si>
    <t>LA VUELTA AL MUNDO EN 80 DIAS</t>
  </si>
  <si>
    <t>MIGUEL STROGOFF</t>
  </si>
  <si>
    <t>CRIMINOLOGIA</t>
  </si>
  <si>
    <t>JAMES M. CAIN</t>
  </si>
  <si>
    <t>EL ESTAFADOR</t>
  </si>
  <si>
    <t>ALFRED HITCHOOK</t>
  </si>
  <si>
    <t>HISTORIAS PARA LEER A PLENA LUZ</t>
  </si>
  <si>
    <t>JACK HIGGINS</t>
  </si>
  <si>
    <t>EL LADO OSCURO DE LA CALLE</t>
  </si>
  <si>
    <t>JOHN LE CARRE</t>
  </si>
  <si>
    <t>ASESINATO DE CALIDAD</t>
  </si>
  <si>
    <t>LA GENTE DE SMILEY</t>
  </si>
  <si>
    <t>ROBERT PARKER</t>
  </si>
  <si>
    <t>JUEGO PELIGROSO</t>
  </si>
  <si>
    <t>FANTASTICA</t>
  </si>
  <si>
    <t>WILLIAM BLATTY</t>
  </si>
  <si>
    <t>TERROR</t>
  </si>
  <si>
    <t>LEGION</t>
  </si>
  <si>
    <t>RAY BRADBURY</t>
  </si>
  <si>
    <t>RELATOS FANTASTICOS</t>
  </si>
  <si>
    <t>EL HOMBRE ILUSTRADO</t>
  </si>
  <si>
    <t>PIERRE BOULLE</t>
  </si>
  <si>
    <t>CIENCIA FICCION</t>
  </si>
  <si>
    <t>EL PLANETA DE LOS SIMIOS</t>
  </si>
  <si>
    <t>GREG BEAR</t>
  </si>
  <si>
    <t>MUSICA EN LA SANGRE</t>
  </si>
  <si>
    <t>STEPHEN KING</t>
  </si>
  <si>
    <t>CUJO</t>
  </si>
  <si>
    <t>CEMENTERIO DE ANIMALES</t>
  </si>
  <si>
    <t>LA HORA DEL VAMPIRO</t>
  </si>
  <si>
    <t>PETER STRAUB</t>
  </si>
  <si>
    <t>FANTASMAS</t>
  </si>
  <si>
    <t>SI PUDIERAS VERME AHORA</t>
  </si>
  <si>
    <t>JACK WILLIAMSON</t>
  </si>
  <si>
    <t>LA ISLA DEL DRAGON</t>
  </si>
  <si>
    <t>GEORGE TURNER</t>
  </si>
  <si>
    <t>LAS TORRES DEL OLVIDO</t>
  </si>
  <si>
    <t>PATRIC TILLEY</t>
  </si>
  <si>
    <t>LOS VISITANTES</t>
  </si>
  <si>
    <t>ROMANTICA</t>
  </si>
  <si>
    <t>MADELEINE BRENDT</t>
  </si>
  <si>
    <t>LA MUJER ENMASCARADA</t>
  </si>
  <si>
    <t>SARAH FRYDMAN</t>
  </si>
  <si>
    <t>LA SINFONIA DEL DESTINO</t>
  </si>
  <si>
    <t>PAMELA OLDFIELD</t>
  </si>
  <si>
    <t>LOS RASGOS DE JULIA</t>
  </si>
  <si>
    <t>DANIELLE STEELL</t>
  </si>
  <si>
    <t>VOLVEL A AMAR</t>
  </si>
  <si>
    <t>ANSIA DE AMOR</t>
  </si>
  <si>
    <t>SU GRAN PASION</t>
  </si>
  <si>
    <t>LA PROMESA</t>
  </si>
  <si>
    <t>UN PERFECTO ESTRAÑO</t>
  </si>
  <si>
    <t>NACIONALES</t>
  </si>
  <si>
    <t>MARIO BENEDETTI</t>
  </si>
  <si>
    <t>QUIEN DE NOSOTROS</t>
  </si>
  <si>
    <t>URUGUAY</t>
  </si>
  <si>
    <t>LA TREGUA</t>
  </si>
  <si>
    <t>LA BORRA DEL CAFÉ</t>
  </si>
  <si>
    <t>JAVIER DE VIANA</t>
  </si>
  <si>
    <t>GURI</t>
  </si>
  <si>
    <t>YOYOS</t>
  </si>
  <si>
    <t>MACACHINES</t>
  </si>
  <si>
    <t>EDUARDO GALEANO</t>
  </si>
  <si>
    <t>LA CANCION DE NOSOTROS</t>
  </si>
  <si>
    <t>VAGAMUNDO</t>
  </si>
  <si>
    <t>JUAN C. ONETTI</t>
  </si>
  <si>
    <t>LA MUERTE Y LA NIÑA</t>
  </si>
  <si>
    <t>PARA ESTA NOCHE</t>
  </si>
  <si>
    <t>DEJEMOS HABLAR EL VIENTO</t>
  </si>
  <si>
    <t>HORACIO QUIROGA</t>
  </si>
  <si>
    <t>CUENTOS DE AMOR, DE LOCURA Y DE MUERTE</t>
  </si>
  <si>
    <t>CATEGORIAS</t>
  </si>
  <si>
    <t>% de ajuste de precios</t>
  </si>
  <si>
    <t>GÉNEROS</t>
  </si>
  <si>
    <t>PAISES</t>
  </si>
  <si>
    <t>precios de prestamos</t>
  </si>
  <si>
    <t>% de bonificacion de prestamos</t>
  </si>
  <si>
    <t>Filtro</t>
  </si>
  <si>
    <t>Suma - PRESTAMOS</t>
  </si>
  <si>
    <t>Total</t>
  </si>
  <si>
    <t>Total CONTEMPORANEOS</t>
  </si>
  <si>
    <t>Total CRIMINOLOGIA</t>
  </si>
  <si>
    <t>Total EXTRANJEROS</t>
  </si>
  <si>
    <t>Total FANTASTICA</t>
  </si>
  <si>
    <t>Total HISPANOS</t>
  </si>
  <si>
    <t>Total INFANTIL Y JUVENIL</t>
  </si>
  <si>
    <t>Total NACIONALES</t>
  </si>
  <si>
    <t>Total ROMANTICA</t>
  </si>
  <si>
    <t>Total general</t>
  </si>
  <si>
    <t>Promedio - PRECIO UNIDAD</t>
  </si>
  <si>
    <t>Cantidad - TITULO</t>
  </si>
  <si>
    <t>Total CIENCIA FICCION</t>
  </si>
  <si>
    <t>Total CLASICOS</t>
  </si>
  <si>
    <t>Total CUENTOS</t>
  </si>
  <si>
    <t>Total NOVELA</t>
  </si>
  <si>
    <t>Total POESIA</t>
  </si>
  <si>
    <t>Total PROSA</t>
  </si>
  <si>
    <t>Total RELATO</t>
  </si>
  <si>
    <t>Total RELATOS FANTASTICOS</t>
  </si>
  <si>
    <t>Total TERROR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</si>
</sst>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Protection="0">
      <alignment horizontal="left"/>
    </xf>
    <xf numFmtId="0" fontId="1" fillId="0" borderId="0" applyNumberFormat="0" applyFill="0" applyBorder="0" applyProtection="0">
      <alignment horizontal="left"/>
    </xf>
    <xf numFmtId="0" fontId="1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1" xfId="0" applyFont="1" applyBorder="1"/>
    <xf numFmtId="9" fontId="0" fillId="0" borderId="1" xfId="0" applyNumberFormat="1" applyBorder="1"/>
    <xf numFmtId="0" fontId="0" fillId="0" borderId="0" xfId="0" applyBorder="1"/>
    <xf numFmtId="0" fontId="0" fillId="0" borderId="0" xfId="0" applyNumberFormat="1" applyBorder="1"/>
    <xf numFmtId="4" fontId="0" fillId="0" borderId="1" xfId="0" applyNumberFormat="1" applyBorder="1"/>
    <xf numFmtId="0" fontId="0" fillId="0" borderId="0" xfId="0" applyFont="1"/>
    <xf numFmtId="0" fontId="0" fillId="0" borderId="3" xfId="0" pivotButton="1" applyBorder="1"/>
    <xf numFmtId="0" fontId="0" fillId="0" borderId="4" xfId="0" applyBorder="1"/>
    <xf numFmtId="0" fontId="0" fillId="0" borderId="5" xfId="0" applyBorder="1"/>
    <xf numFmtId="0" fontId="0" fillId="0" borderId="3" xfId="0" applyBorder="1"/>
    <xf numFmtId="0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NumberFormat="1" applyBorder="1"/>
    <xf numFmtId="0" fontId="5" fillId="0" borderId="2" xfId="7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8">
    <cellStyle name="Categoría del Piloto de Datos" xfId="4"/>
    <cellStyle name="Normal" xfId="0" builtinId="0"/>
    <cellStyle name="Piloto de Datos Ángulo" xfId="1"/>
    <cellStyle name="Piloto de Datos Campo" xfId="3"/>
    <cellStyle name="Piloto de Datos Resultado" xfId="6"/>
    <cellStyle name="Piloto de Datos Título" xfId="5"/>
    <cellStyle name="Piloto de Datos Valor" xfId="2"/>
    <cellStyle name="Título 3" xfId="7" builtinId="18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ifanlo" refreshedDate="42235.527643171299" createdVersion="4" refreshedVersion="4" recordCount="94">
  <cacheSource type="worksheet">
    <worksheetSource ref="A1:L95" sheet="libros"/>
  </cacheSource>
  <cacheFields count="12">
    <cacheField name="CATEGORIA" numFmtId="0">
      <sharedItems count="8">
        <s v="HISPANOS"/>
        <s v="EXTRANJEROS"/>
        <s v="CONTEMPORANEOS"/>
        <s v="INFANTIL Y JUVENIL"/>
        <s v="CRIMINOLOGIA"/>
        <s v="FANTASTICA"/>
        <s v="ROMANTICA"/>
        <s v="NACIONALES"/>
      </sharedItems>
    </cacheField>
    <cacheField name="AUTOR" numFmtId="0">
      <sharedItems/>
    </cacheField>
    <cacheField name="GENERO" numFmtId="0">
      <sharedItems count="9">
        <s v="NOVELA"/>
        <s v="CUENTOS"/>
        <s v="POESIA"/>
        <s v="PROSA"/>
        <s v="RELATO"/>
        <s v="CLASICOS"/>
        <s v="TERROR"/>
        <s v="RELATOS FANTASTICOS"/>
        <s v="CIENCIA FICCION"/>
      </sharedItems>
    </cacheField>
    <cacheField name="TITULO" numFmtId="0">
      <sharedItems/>
    </cacheField>
    <cacheField name="PAIS" numFmtId="0">
      <sharedItems count="13">
        <s v="CHILE"/>
        <s v="BRASIL"/>
        <s v="MEXICO"/>
        <s v="ARGENTINA"/>
        <s v="ESPAÑA"/>
        <s v="NICARAGUA"/>
        <s v="COLOMBIA"/>
        <s v="POLONIA"/>
        <s v="USA"/>
        <s v="DINAMARCA"/>
        <s v="FRANCIA"/>
        <s v="INGLATERRA"/>
        <s v="URUGUAY"/>
      </sharedItems>
    </cacheField>
    <cacheField name="AÑO" numFmtId="0">
      <sharedItems containsSemiMixedTypes="0" containsString="0" containsNumber="1" containsInteger="1" minValue="1878" maxValue="1984"/>
    </cacheField>
    <cacheField name="STOCK" numFmtId="0">
      <sharedItems containsSemiMixedTypes="0" containsString="0" containsNumber="1" containsInteger="1" minValue="1" maxValue="5"/>
    </cacheField>
    <cacheField name="PRESTAMOS" numFmtId="0">
      <sharedItems containsSemiMixedTypes="0" containsString="0" containsNumber="1" containsInteger="1" minValue="4" maxValue="103"/>
    </cacheField>
    <cacheField name="PRECIO UNIDAD" numFmtId="0">
      <sharedItems containsSemiMixedTypes="0" containsString="0" containsNumber="1" containsInteger="1" minValue="80" maxValue="390"/>
    </cacheField>
    <cacheField name="COMENTARIO" numFmtId="0">
      <sharedItems/>
    </cacheField>
    <cacheField name="PRECIO AJUSTADO" numFmtId="0">
      <sharedItems containsSemiMixedTypes="0" containsString="0" containsNumber="1" minValue="63" maxValue="332.5"/>
    </cacheField>
    <cacheField name="PRECIO PRÉSTAMO" numFmtId="0">
      <sharedItems containsSemiMixedTypes="0" containsString="0" containsNumber="1" minValue="2.8" maxValue="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4">
  <r>
    <x v="0"/>
    <s v="ISABEL ALLENDE"/>
    <x v="0"/>
    <s v="DE AMOR Y DE SOMBRA"/>
    <x v="0"/>
    <n v="1973"/>
    <n v="1"/>
    <n v="78"/>
    <n v="80"/>
    <s v="muy aceptable"/>
    <n v="68"/>
    <n v="6"/>
  </r>
  <r>
    <x v="0"/>
    <s v="ISABEL ALLENDE"/>
    <x v="0"/>
    <s v="LA CASA DE LOS ESPIRITUS"/>
    <x v="0"/>
    <n v="1971"/>
    <n v="3"/>
    <n v="65"/>
    <n v="180"/>
    <s v="muy aceptable"/>
    <n v="153"/>
    <n v="6"/>
  </r>
  <r>
    <x v="0"/>
    <s v="ISABEL ALLENDE"/>
    <x v="1"/>
    <s v="CUENTOS DE EVA"/>
    <x v="0"/>
    <n v="1968"/>
    <n v="2"/>
    <n v="15"/>
    <n v="230"/>
    <s v="no aceptable"/>
    <n v="195.5"/>
    <n v="3"/>
  </r>
  <r>
    <x v="0"/>
    <s v="JORGE AMADO"/>
    <x v="0"/>
    <s v="LOS VIEJOS MARINEROS"/>
    <x v="1"/>
    <n v="1977"/>
    <n v="2"/>
    <n v="25"/>
    <n v="350"/>
    <s v="no aceptable"/>
    <n v="297.5"/>
    <n v="6.4"/>
  </r>
  <r>
    <x v="0"/>
    <s v="JORGE AMADO"/>
    <x v="0"/>
    <s v="GABRIELA, CLAVO Y CANELA"/>
    <x v="1"/>
    <n v="1974"/>
    <n v="2"/>
    <n v="41"/>
    <n v="240"/>
    <s v="aceptable"/>
    <n v="204"/>
    <n v="6.4"/>
  </r>
  <r>
    <x v="0"/>
    <s v="JORGE ASIS"/>
    <x v="0"/>
    <s v="CARNE PICADA"/>
    <x v="2"/>
    <n v="1956"/>
    <n v="1"/>
    <n v="40"/>
    <n v="150"/>
    <s v="aceptable"/>
    <n v="105"/>
    <n v="6.4"/>
  </r>
  <r>
    <x v="0"/>
    <s v="JORGE L. BORGES"/>
    <x v="1"/>
    <s v="FICCIONES"/>
    <x v="3"/>
    <n v="1968"/>
    <n v="3"/>
    <n v="43"/>
    <n v="180"/>
    <s v="aceptable"/>
    <n v="153"/>
    <n v="3.6"/>
  </r>
  <r>
    <x v="0"/>
    <s v="RAMON AYERRA"/>
    <x v="0"/>
    <s v="METROPOL"/>
    <x v="4"/>
    <n v="1957"/>
    <n v="1"/>
    <n v="18"/>
    <n v="190"/>
    <s v="no aceptable"/>
    <n v="133"/>
    <n v="8"/>
  </r>
  <r>
    <x v="0"/>
    <s v="MIGUEL A. ASTURIAS"/>
    <x v="0"/>
    <s v="VIERNES DE DOLORES"/>
    <x v="4"/>
    <n v="1963"/>
    <n v="1"/>
    <n v="4"/>
    <n v="230"/>
    <s v="no aceptable"/>
    <n v="195.5"/>
    <n v="8"/>
  </r>
  <r>
    <x v="0"/>
    <s v="JORGE L. BORGES"/>
    <x v="2"/>
    <s v="NUEVA ANTOLOGIA PERSONAL"/>
    <x v="3"/>
    <n v="1969"/>
    <n v="3"/>
    <n v="8"/>
    <n v="310"/>
    <s v="no aceptable"/>
    <n v="263.5"/>
    <n v="8.1"/>
  </r>
  <r>
    <x v="0"/>
    <s v="JORGE L. BORGES"/>
    <x v="1"/>
    <s v="EL ALEPH"/>
    <x v="3"/>
    <n v="1977"/>
    <n v="2"/>
    <n v="18"/>
    <n v="380"/>
    <s v="no aceptable"/>
    <n v="323"/>
    <n v="3.6"/>
  </r>
  <r>
    <x v="0"/>
    <s v="CAMILO J. CELA"/>
    <x v="3"/>
    <s v="DESDE EL PALOMAR DE HITA"/>
    <x v="5"/>
    <n v="1970"/>
    <n v="2"/>
    <n v="19"/>
    <n v="390"/>
    <s v="no aceptable"/>
    <n v="331.5"/>
    <n v="6.3"/>
  </r>
  <r>
    <x v="0"/>
    <s v="CAMILO J. CELA"/>
    <x v="0"/>
    <s v="VIAJE A LA ALCARRIA"/>
    <x v="5"/>
    <n v="1968"/>
    <n v="1"/>
    <n v="32"/>
    <n v="270"/>
    <s v="aceptable"/>
    <n v="229.5"/>
    <n v="7.2"/>
  </r>
  <r>
    <x v="0"/>
    <s v="PAULO COELHO"/>
    <x v="1"/>
    <s v="EL ALQUIMISTA"/>
    <x v="1"/>
    <n v="1967"/>
    <n v="3"/>
    <n v="35"/>
    <n v="180"/>
    <s v="aceptable"/>
    <n v="153"/>
    <n v="3.2"/>
  </r>
  <r>
    <x v="0"/>
    <s v="JULIO CORTAZAR"/>
    <x v="0"/>
    <s v="RAYUELA"/>
    <x v="4"/>
    <n v="1968"/>
    <n v="2"/>
    <n v="48"/>
    <n v="140"/>
    <s v="aceptable"/>
    <n v="119"/>
    <n v="8"/>
  </r>
  <r>
    <x v="0"/>
    <s v="JULIO CORTAZAR"/>
    <x v="1"/>
    <s v="LAS ARMAS SECRETAS"/>
    <x v="4"/>
    <n v="1970"/>
    <n v="2"/>
    <n v="7"/>
    <n v="260"/>
    <s v="no aceptable"/>
    <n v="221"/>
    <n v="4"/>
  </r>
  <r>
    <x v="0"/>
    <s v="JULIO CORTAZAR"/>
    <x v="3"/>
    <s v="PROSA DEL OBSERVATORIO"/>
    <x v="4"/>
    <n v="1972"/>
    <n v="2"/>
    <n v="5"/>
    <n v="350"/>
    <s v="no aceptable"/>
    <n v="297.5"/>
    <n v="7"/>
  </r>
  <r>
    <x v="0"/>
    <s v="JULIO CORTAZAR"/>
    <x v="4"/>
    <s v="62, MODELO PARA ARMAR"/>
    <x v="4"/>
    <n v="1958"/>
    <n v="2"/>
    <n v="9"/>
    <n v="260"/>
    <s v="no aceptable"/>
    <n v="182"/>
    <n v="5"/>
  </r>
  <r>
    <x v="0"/>
    <s v="JULIO CORTAZAR"/>
    <x v="1"/>
    <s v="LA VUELTA AL DIA EN 80 MUNDOS"/>
    <x v="4"/>
    <n v="1957"/>
    <n v="1"/>
    <n v="7"/>
    <n v="280"/>
    <s v="no aceptable"/>
    <n v="196"/>
    <n v="4"/>
  </r>
  <r>
    <x v="0"/>
    <s v="FEDERICO G. LORCA"/>
    <x v="2"/>
    <s v="ROMANCERO GITANO"/>
    <x v="4"/>
    <n v="1965"/>
    <n v="1"/>
    <n v="17"/>
    <n v="340"/>
    <s v="no aceptable"/>
    <n v="289"/>
    <n v="9"/>
  </r>
  <r>
    <x v="0"/>
    <s v="FEDERICO G. LORCA"/>
    <x v="2"/>
    <s v="BODAS DE SANGRE"/>
    <x v="4"/>
    <n v="1971"/>
    <n v="1"/>
    <n v="23"/>
    <n v="390"/>
    <s v="no aceptable"/>
    <n v="331.5"/>
    <n v="9"/>
  </r>
  <r>
    <x v="0"/>
    <s v="G. GARCIA MARQUEZ"/>
    <x v="1"/>
    <s v="OJOS DE PERRO AZUL"/>
    <x v="6"/>
    <n v="1976"/>
    <n v="1"/>
    <n v="6"/>
    <n v="90"/>
    <s v="no aceptable"/>
    <n v="76.5"/>
    <n v="2.8"/>
  </r>
  <r>
    <x v="0"/>
    <s v="G. GARCIA MARQUEZ"/>
    <x v="0"/>
    <s v="EL AMOR EN LOS TIEMPOS DE COLERA"/>
    <x v="6"/>
    <n v="1963"/>
    <n v="1"/>
    <n v="42"/>
    <n v="80"/>
    <s v="aceptable"/>
    <n v="68"/>
    <n v="5.6"/>
  </r>
  <r>
    <x v="0"/>
    <s v="G. GARCIA MARQUEZ"/>
    <x v="0"/>
    <s v="EL GENERAL EN SU LABERINTO"/>
    <x v="6"/>
    <n v="1952"/>
    <n v="3"/>
    <n v="17"/>
    <n v="150"/>
    <s v="no aceptable"/>
    <n v="105"/>
    <n v="5.6"/>
  </r>
  <r>
    <x v="0"/>
    <s v="G. GARCIA MARQUEZ"/>
    <x v="1"/>
    <s v="DOCE CUENTOS PEREGRINOS"/>
    <x v="6"/>
    <n v="1956"/>
    <n v="2"/>
    <n v="36"/>
    <n v="160"/>
    <s v="aceptable"/>
    <n v="112"/>
    <n v="2.8"/>
  </r>
  <r>
    <x v="0"/>
    <s v="G. GARCIA MARQUEZ"/>
    <x v="1"/>
    <s v="EL AMOR Y OTROS DEMONIOS"/>
    <x v="6"/>
    <n v="1984"/>
    <n v="2"/>
    <n v="35"/>
    <n v="230"/>
    <s v="aceptable"/>
    <n v="195.5"/>
    <n v="2.8"/>
  </r>
  <r>
    <x v="0"/>
    <s v="PABLO NERUDA"/>
    <x v="2"/>
    <s v="NAVEGACIONES Y REGRESOS"/>
    <x v="0"/>
    <n v="1973"/>
    <n v="2"/>
    <n v="86"/>
    <n v="210"/>
    <s v="muy aceptable"/>
    <n v="178.5"/>
    <n v="6.75"/>
  </r>
  <r>
    <x v="0"/>
    <s v="PABLO NERUDA"/>
    <x v="2"/>
    <s v="CANCION DE GESTA"/>
    <x v="0"/>
    <n v="1971"/>
    <n v="1"/>
    <n v="54"/>
    <n v="250"/>
    <s v="aceptable"/>
    <n v="212.5"/>
    <n v="6.75"/>
  </r>
  <r>
    <x v="0"/>
    <s v="PABLO NERUDA"/>
    <x v="3"/>
    <s v="PARA NACER, HE NACIDO"/>
    <x v="0"/>
    <n v="1963"/>
    <n v="4"/>
    <n v="21"/>
    <n v="140"/>
    <s v="no aceptable"/>
    <n v="119"/>
    <n v="5.25"/>
  </r>
  <r>
    <x v="0"/>
    <s v="PABLO NERUDA"/>
    <x v="3"/>
    <s v="CONFIESO QUE HE VIVIDO"/>
    <x v="0"/>
    <n v="1961"/>
    <n v="2"/>
    <n v="17"/>
    <n v="190"/>
    <s v="no aceptable"/>
    <n v="161.5"/>
    <n v="5.25"/>
  </r>
  <r>
    <x v="0"/>
    <s v="MARIO VARGAS LLOSA"/>
    <x v="0"/>
    <s v="LA CIUDAD Y LOS PERROS"/>
    <x v="4"/>
    <n v="1957"/>
    <n v="3"/>
    <n v="19"/>
    <n v="170"/>
    <s v="no aceptable"/>
    <n v="119"/>
    <n v="8"/>
  </r>
  <r>
    <x v="0"/>
    <s v="MARIO VARGAS LLOSA"/>
    <x v="1"/>
    <s v="CACHORROS"/>
    <x v="4"/>
    <n v="1962"/>
    <n v="5"/>
    <n v="64"/>
    <n v="80"/>
    <s v="muy aceptable"/>
    <n v="68"/>
    <n v="4"/>
  </r>
  <r>
    <x v="0"/>
    <s v="MARIO VARGAS LLOSA"/>
    <x v="0"/>
    <s v="PANTALEON Y LAS VISITADORAS"/>
    <x v="4"/>
    <n v="1963"/>
    <n v="2"/>
    <n v="56"/>
    <n v="360"/>
    <s v="aceptable"/>
    <n v="306"/>
    <n v="8"/>
  </r>
  <r>
    <x v="1"/>
    <s v="ISAAC BASHEVIS"/>
    <x v="0"/>
    <s v="EL REY DE LOS CAMPOS"/>
    <x v="7"/>
    <n v="1973"/>
    <n v="2"/>
    <n v="6"/>
    <n v="350"/>
    <s v="no aceptable"/>
    <n v="332.5"/>
    <n v="7.2"/>
  </r>
  <r>
    <x v="1"/>
    <s v="SAUL BELLOW"/>
    <x v="3"/>
    <s v="EL DICIEMBRE DEL DECANO"/>
    <x v="8"/>
    <n v="1960"/>
    <n v="1"/>
    <n v="4"/>
    <n v="290"/>
    <s v="no aceptable"/>
    <n v="275.5"/>
    <n v="5.95"/>
  </r>
  <r>
    <x v="1"/>
    <s v="KAREN BLIXEN"/>
    <x v="1"/>
    <s v="SIETE CUENTOS GOTICOS"/>
    <x v="9"/>
    <n v="1963"/>
    <n v="2"/>
    <n v="9"/>
    <n v="270"/>
    <s v="no aceptable"/>
    <n v="256.5"/>
    <n v="3.4"/>
  </r>
  <r>
    <x v="1"/>
    <s v="ALBERT CAMUS"/>
    <x v="2"/>
    <s v="EL EXTRANJERO"/>
    <x v="10"/>
    <n v="1958"/>
    <n v="2"/>
    <n v="68"/>
    <n v="180"/>
    <s v="muy aceptable"/>
    <n v="126"/>
    <n v="5.8500000000000005"/>
  </r>
  <r>
    <x v="1"/>
    <s v="TRUMAN CAPOTE"/>
    <x v="0"/>
    <s v="A SANGRE FRIA"/>
    <x v="8"/>
    <n v="1950"/>
    <n v="2"/>
    <n v="52"/>
    <n v="190"/>
    <s v="aceptable"/>
    <n v="133"/>
    <n v="6.8"/>
  </r>
  <r>
    <x v="1"/>
    <s v="DAVID COOK"/>
    <x v="0"/>
    <s v="WALTER"/>
    <x v="11"/>
    <n v="1938"/>
    <n v="1"/>
    <n v="44"/>
    <n v="360"/>
    <s v="aceptable"/>
    <n v="252"/>
    <n v="6"/>
  </r>
  <r>
    <x v="1"/>
    <s v="ROALD DAHL"/>
    <x v="0"/>
    <s v="LA VENGANZA ES MIA"/>
    <x v="11"/>
    <n v="1947"/>
    <n v="1"/>
    <n v="6"/>
    <n v="310"/>
    <s v="no aceptable"/>
    <n v="217"/>
    <n v="6"/>
  </r>
  <r>
    <x v="1"/>
    <s v="PHILIPE DJIAN"/>
    <x v="0"/>
    <s v="ESPINAZO"/>
    <x v="10"/>
    <n v="1937"/>
    <n v="2"/>
    <n v="9"/>
    <n v="360"/>
    <s v="no aceptable"/>
    <n v="252"/>
    <n v="5.2"/>
  </r>
  <r>
    <x v="1"/>
    <s v="GRAHAM GREEN"/>
    <x v="0"/>
    <s v="EL CONSUL HONORARIO"/>
    <x v="11"/>
    <n v="1939"/>
    <n v="1"/>
    <n v="25"/>
    <n v="90"/>
    <s v="no aceptable"/>
    <n v="63"/>
    <n v="6"/>
  </r>
  <r>
    <x v="1"/>
    <s v="GRAHAM GREEN"/>
    <x v="1"/>
    <s v="EL PODER Y LA GLORIA"/>
    <x v="11"/>
    <n v="1942"/>
    <n v="2"/>
    <n v="32"/>
    <n v="190"/>
    <s v="aceptable"/>
    <n v="133"/>
    <n v="3"/>
  </r>
  <r>
    <x v="1"/>
    <s v="GRAHAM GREEN"/>
    <x v="2"/>
    <s v="MONSEÑOR QUIJOTE"/>
    <x v="11"/>
    <n v="1952"/>
    <n v="1"/>
    <n v="25"/>
    <n v="180"/>
    <s v="no aceptable"/>
    <n v="126"/>
    <n v="6.75"/>
  </r>
  <r>
    <x v="1"/>
    <s v="PASCAL QUINGNARD"/>
    <x v="0"/>
    <s v="TODAS LAS MONTAÑAS DEL MUNDO"/>
    <x v="10"/>
    <n v="1961"/>
    <n v="1"/>
    <n v="39"/>
    <n v="170"/>
    <s v="aceptable"/>
    <n v="161.5"/>
    <n v="5.2"/>
  </r>
  <r>
    <x v="2"/>
    <s v="JONATHAN BLACK"/>
    <x v="0"/>
    <s v="ORO"/>
    <x v="11"/>
    <n v="1936"/>
    <n v="2"/>
    <n v="36"/>
    <n v="250"/>
    <s v="aceptable"/>
    <n v="175"/>
    <n v="6"/>
  </r>
  <r>
    <x v="2"/>
    <s v="JONATHAN BLACK"/>
    <x v="0"/>
    <s v="TIBURON"/>
    <x v="11"/>
    <n v="1928"/>
    <n v="2"/>
    <n v="21"/>
    <n v="370"/>
    <s v="no aceptable"/>
    <n v="259"/>
    <n v="6"/>
  </r>
  <r>
    <x v="2"/>
    <s v="JONATHAN BLACK"/>
    <x v="1"/>
    <s v="PETROLEO"/>
    <x v="11"/>
    <n v="1914"/>
    <n v="1"/>
    <n v="17"/>
    <n v="290"/>
    <s v="no aceptable"/>
    <n v="203"/>
    <n v="3"/>
  </r>
  <r>
    <x v="2"/>
    <s v="ROBERT BOLT"/>
    <x v="0"/>
    <s v="LA MISION"/>
    <x v="8"/>
    <n v="1917"/>
    <n v="1"/>
    <n v="28"/>
    <n v="210"/>
    <s v="no aceptable"/>
    <n v="147"/>
    <n v="6.8"/>
  </r>
  <r>
    <x v="2"/>
    <s v="ROBIN COOK"/>
    <x v="0"/>
    <s v="CEREBRO"/>
    <x v="8"/>
    <n v="1908"/>
    <n v="2"/>
    <n v="19"/>
    <n v="190"/>
    <s v="no aceptable"/>
    <n v="133"/>
    <n v="6.8"/>
  </r>
  <r>
    <x v="2"/>
    <s v="ROBIN COOK"/>
    <x v="1"/>
    <s v="MENTES SOMETIDAS"/>
    <x v="8"/>
    <n v="1921"/>
    <n v="1"/>
    <n v="38"/>
    <n v="180"/>
    <s v="aceptable"/>
    <n v="126"/>
    <n v="3.4"/>
  </r>
  <r>
    <x v="2"/>
    <s v="ROBIN COOK"/>
    <x v="0"/>
    <s v="INTENCION CRIMINAL"/>
    <x v="8"/>
    <n v="1918"/>
    <n v="2"/>
    <n v="28"/>
    <n v="200"/>
    <s v="no aceptable"/>
    <n v="140"/>
    <n v="6.8"/>
  </r>
  <r>
    <x v="3"/>
    <s v="LOUISE MAY ALCOTT"/>
    <x v="5"/>
    <s v="MUJERCITAS"/>
    <x v="10"/>
    <n v="1878"/>
    <n v="1"/>
    <n v="16"/>
    <n v="130"/>
    <s v="no aceptable"/>
    <n v="91"/>
    <n v="6.5"/>
  </r>
  <r>
    <x v="3"/>
    <s v="LOUISE MAY ALCOTT"/>
    <x v="5"/>
    <s v="HOMBRECITOS"/>
    <x v="10"/>
    <n v="1882"/>
    <n v="1"/>
    <n v="13"/>
    <n v="210"/>
    <s v="no aceptable"/>
    <n v="147"/>
    <n v="6.5"/>
  </r>
  <r>
    <x v="3"/>
    <s v="JULIO VERNE"/>
    <x v="5"/>
    <s v="LA VUELTA AL MUNDO EN 80 DIAS"/>
    <x v="10"/>
    <n v="1879"/>
    <n v="2"/>
    <n v="24"/>
    <n v="310"/>
    <s v="no aceptable"/>
    <n v="217"/>
    <n v="6.5"/>
  </r>
  <r>
    <x v="3"/>
    <s v="JULIO VERNE"/>
    <x v="5"/>
    <s v="MIGUEL STROGOFF"/>
    <x v="10"/>
    <n v="1892"/>
    <n v="2"/>
    <n v="28"/>
    <n v="280"/>
    <s v="no aceptable"/>
    <n v="196"/>
    <n v="6.5"/>
  </r>
  <r>
    <x v="4"/>
    <s v="JAMES M. CAIN"/>
    <x v="5"/>
    <s v="EL ESTAFADOR"/>
    <x v="8"/>
    <n v="1901"/>
    <n v="2"/>
    <n v="37"/>
    <n v="170"/>
    <s v="aceptable"/>
    <n v="119"/>
    <n v="8.5"/>
  </r>
  <r>
    <x v="4"/>
    <s v="ALFRED HITCHOOK"/>
    <x v="5"/>
    <s v="HISTORIAS PARA LEER A PLENA LUZ"/>
    <x v="11"/>
    <n v="1908"/>
    <n v="1"/>
    <n v="32"/>
    <n v="190"/>
    <s v="aceptable"/>
    <n v="133"/>
    <n v="7.5"/>
  </r>
  <r>
    <x v="4"/>
    <s v="JACK HIGGINS"/>
    <x v="0"/>
    <s v="EL LADO OSCURO DE LA CALLE"/>
    <x v="11"/>
    <n v="1915"/>
    <n v="2"/>
    <n v="36"/>
    <n v="190"/>
    <s v="aceptable"/>
    <n v="133"/>
    <n v="6"/>
  </r>
  <r>
    <x v="4"/>
    <s v="JOHN LE CARRE"/>
    <x v="0"/>
    <s v="ASESINATO DE CALIDAD"/>
    <x v="10"/>
    <n v="1928"/>
    <n v="1"/>
    <n v="31"/>
    <n v="260"/>
    <s v="aceptable"/>
    <n v="182"/>
    <n v="5.2"/>
  </r>
  <r>
    <x v="4"/>
    <s v="JOHN LE CARRE"/>
    <x v="0"/>
    <s v="LA GENTE DE SMILEY"/>
    <x v="10"/>
    <n v="1935"/>
    <n v="1"/>
    <n v="33"/>
    <n v="280"/>
    <s v="aceptable"/>
    <n v="196"/>
    <n v="5.2"/>
  </r>
  <r>
    <x v="4"/>
    <s v="ROBERT PARKER"/>
    <x v="5"/>
    <s v="JUEGO PELIGROSO"/>
    <x v="10"/>
    <n v="1886"/>
    <n v="3"/>
    <n v="22"/>
    <n v="340"/>
    <s v="no aceptable"/>
    <n v="238"/>
    <n v="6.5"/>
  </r>
  <r>
    <x v="5"/>
    <s v="WILLIAM BLATTY"/>
    <x v="6"/>
    <s v="LEGION"/>
    <x v="11"/>
    <n v="1941"/>
    <n v="3"/>
    <n v="15"/>
    <n v="380"/>
    <s v="no aceptable"/>
    <n v="266"/>
    <n v="6"/>
  </r>
  <r>
    <x v="5"/>
    <s v="RAY BRADBURY"/>
    <x v="7"/>
    <s v="EL HOMBRE ILUSTRADO"/>
    <x v="10"/>
    <n v="1946"/>
    <n v="3"/>
    <n v="37"/>
    <n v="270"/>
    <s v="aceptable"/>
    <n v="189"/>
    <n v="3.9000000000000004"/>
  </r>
  <r>
    <x v="5"/>
    <s v="PIERRE BOULLE"/>
    <x v="8"/>
    <s v="EL PLANETA DE LOS SIMIOS"/>
    <x v="10"/>
    <n v="1938"/>
    <n v="2"/>
    <n v="39"/>
    <n v="260"/>
    <s v="aceptable"/>
    <n v="182"/>
    <n v="3.25"/>
  </r>
  <r>
    <x v="5"/>
    <s v="GREG BEAR"/>
    <x v="8"/>
    <s v="MUSICA EN LA SANGRE"/>
    <x v="11"/>
    <n v="1951"/>
    <n v="2"/>
    <n v="17"/>
    <n v="310"/>
    <s v="no aceptable"/>
    <n v="217"/>
    <n v="3.75"/>
  </r>
  <r>
    <x v="5"/>
    <s v="STEPHEN KING"/>
    <x v="6"/>
    <s v="CUJO"/>
    <x v="8"/>
    <n v="1961"/>
    <n v="1"/>
    <n v="63"/>
    <n v="190"/>
    <s v="muy aceptable"/>
    <n v="161.5"/>
    <n v="6.8"/>
  </r>
  <r>
    <x v="5"/>
    <s v="STEPHEN KING"/>
    <x v="6"/>
    <s v="CEMENTERIO DE ANIMALES"/>
    <x v="8"/>
    <n v="1956"/>
    <n v="2"/>
    <n v="34"/>
    <n v="220"/>
    <s v="aceptable"/>
    <n v="154"/>
    <n v="6.8"/>
  </r>
  <r>
    <x v="5"/>
    <s v="STEPHEN KING"/>
    <x v="6"/>
    <s v="LA HORA DEL VAMPIRO"/>
    <x v="8"/>
    <n v="1954"/>
    <n v="2"/>
    <n v="23"/>
    <n v="330"/>
    <s v="no aceptable"/>
    <n v="231"/>
    <n v="6.8"/>
  </r>
  <r>
    <x v="5"/>
    <s v="PETER STRAUB"/>
    <x v="6"/>
    <s v="FANTASMAS"/>
    <x v="8"/>
    <n v="1929"/>
    <n v="2"/>
    <n v="12"/>
    <n v="190"/>
    <s v="no aceptable"/>
    <n v="133"/>
    <n v="6.8"/>
  </r>
  <r>
    <x v="5"/>
    <s v="PETER STRAUB"/>
    <x v="7"/>
    <s v="SI PUDIERAS VERME AHORA"/>
    <x v="8"/>
    <n v="1925"/>
    <n v="1"/>
    <n v="21"/>
    <n v="180"/>
    <s v="no aceptable"/>
    <n v="126"/>
    <n v="5.0999999999999996"/>
  </r>
  <r>
    <x v="5"/>
    <s v="JACK WILLIAMSON"/>
    <x v="8"/>
    <s v="LA ISLA DEL DRAGON"/>
    <x v="8"/>
    <n v="1953"/>
    <n v="2"/>
    <n v="8"/>
    <n v="270"/>
    <s v="no aceptable"/>
    <n v="189"/>
    <n v="4.25"/>
  </r>
  <r>
    <x v="5"/>
    <s v="GEORGE TURNER"/>
    <x v="8"/>
    <s v="LAS TORRES DEL OLVIDO"/>
    <x v="8"/>
    <n v="1962"/>
    <n v="2"/>
    <n v="49"/>
    <n v="100"/>
    <s v="aceptable"/>
    <n v="85"/>
    <n v="4.25"/>
  </r>
  <r>
    <x v="5"/>
    <s v="PATRIC TILLEY"/>
    <x v="8"/>
    <s v="LOS VISITANTES"/>
    <x v="11"/>
    <n v="1958"/>
    <n v="1"/>
    <n v="62"/>
    <n v="290"/>
    <s v="muy aceptable"/>
    <n v="203"/>
    <n v="3.75"/>
  </r>
  <r>
    <x v="6"/>
    <s v="MADELEINE BRENDT"/>
    <x v="0"/>
    <s v="LA MUJER ENMASCARADA"/>
    <x v="10"/>
    <n v="1963"/>
    <n v="1"/>
    <n v="32"/>
    <n v="210"/>
    <s v="aceptable"/>
    <n v="178.5"/>
    <n v="5.2"/>
  </r>
  <r>
    <x v="6"/>
    <s v="SARAH FRYDMAN"/>
    <x v="1"/>
    <s v="LA SINFONIA DEL DESTINO"/>
    <x v="8"/>
    <n v="1948"/>
    <n v="2"/>
    <n v="14"/>
    <n v="310"/>
    <s v="no aceptable"/>
    <n v="217"/>
    <n v="3.4"/>
  </r>
  <r>
    <x v="6"/>
    <s v="PAMELA OLDFIELD"/>
    <x v="2"/>
    <s v="LOS RASGOS DE JULIA"/>
    <x v="8"/>
    <n v="1962"/>
    <n v="2"/>
    <n v="9"/>
    <n v="230"/>
    <s v="no aceptable"/>
    <n v="195.5"/>
    <n v="7.6499999999999995"/>
  </r>
  <r>
    <x v="6"/>
    <s v="DANIELLE STEELL"/>
    <x v="2"/>
    <s v="VOLVEL A AMAR"/>
    <x v="11"/>
    <n v="1933"/>
    <n v="1"/>
    <n v="18"/>
    <n v="220"/>
    <s v="no aceptable"/>
    <n v="154"/>
    <n v="6.75"/>
  </r>
  <r>
    <x v="6"/>
    <s v="DANIELLE STEELL"/>
    <x v="0"/>
    <s v="ANSIA DE AMOR"/>
    <x v="11"/>
    <n v="1944"/>
    <n v="2"/>
    <n v="21"/>
    <n v="180"/>
    <s v="no aceptable"/>
    <n v="126"/>
    <n v="6"/>
  </r>
  <r>
    <x v="6"/>
    <s v="DANIELLE STEELL"/>
    <x v="2"/>
    <s v="SU GRAN PASION"/>
    <x v="11"/>
    <n v="1955"/>
    <n v="3"/>
    <n v="20"/>
    <n v="190"/>
    <s v="no aceptable"/>
    <n v="133"/>
    <n v="6.75"/>
  </r>
  <r>
    <x v="6"/>
    <s v="DANIELLE STEELL"/>
    <x v="0"/>
    <s v="LA PROMESA"/>
    <x v="11"/>
    <n v="1938"/>
    <n v="2"/>
    <n v="14"/>
    <n v="240"/>
    <s v="no aceptable"/>
    <n v="168"/>
    <n v="6"/>
  </r>
  <r>
    <x v="6"/>
    <s v="DANIELLE STEELL"/>
    <x v="3"/>
    <s v="UN PERFECTO ESTRAÑO"/>
    <x v="11"/>
    <n v="1948"/>
    <n v="1"/>
    <n v="23"/>
    <n v="250"/>
    <s v="no aceptable"/>
    <n v="175"/>
    <n v="5.25"/>
  </r>
  <r>
    <x v="7"/>
    <s v="MARIO BENEDETTI"/>
    <x v="0"/>
    <s v="QUIEN DE NOSOTROS"/>
    <x v="12"/>
    <n v="1963"/>
    <n v="4"/>
    <n v="78"/>
    <n v="360"/>
    <s v="muy aceptable"/>
    <n v="324"/>
    <n v="6.4"/>
  </r>
  <r>
    <x v="7"/>
    <s v="MARIO BENEDETTI"/>
    <x v="0"/>
    <s v="LA TREGUA"/>
    <x v="12"/>
    <n v="1958"/>
    <n v="5"/>
    <n v="96"/>
    <n v="130"/>
    <s v="muy aceptable"/>
    <n v="91"/>
    <n v="6.4"/>
  </r>
  <r>
    <x v="7"/>
    <s v="MARIO BENEDETTI"/>
    <x v="2"/>
    <s v="LA BORRA DEL CAFÉ"/>
    <x v="12"/>
    <n v="1957"/>
    <n v="3"/>
    <n v="34"/>
    <n v="150"/>
    <s v="aceptable"/>
    <n v="105"/>
    <n v="7.2"/>
  </r>
  <r>
    <x v="7"/>
    <s v="JAVIER DE VIANA"/>
    <x v="0"/>
    <s v="GURI"/>
    <x v="12"/>
    <n v="1948"/>
    <n v="5"/>
    <n v="56"/>
    <n v="250"/>
    <s v="aceptable"/>
    <n v="175"/>
    <n v="6.4"/>
  </r>
  <r>
    <x v="7"/>
    <s v="JAVIER DE VIANA"/>
    <x v="1"/>
    <s v="YOYOS"/>
    <x v="12"/>
    <n v="1936"/>
    <n v="4"/>
    <n v="58"/>
    <n v="260"/>
    <s v="aceptable"/>
    <n v="182"/>
    <n v="3.2"/>
  </r>
  <r>
    <x v="7"/>
    <s v="JAVIER DE VIANA"/>
    <x v="1"/>
    <s v="MACACHINES"/>
    <x v="12"/>
    <n v="1924"/>
    <n v="2"/>
    <n v="79"/>
    <n v="190"/>
    <s v="muy aceptable"/>
    <n v="133"/>
    <n v="3.2"/>
  </r>
  <r>
    <x v="7"/>
    <s v="EDUARDO GALEANO"/>
    <x v="0"/>
    <s v="LA CANCION DE NOSOTROS"/>
    <x v="12"/>
    <n v="1941"/>
    <n v="2"/>
    <n v="103"/>
    <n v="180"/>
    <s v="muy aceptable"/>
    <n v="126"/>
    <n v="6.4"/>
  </r>
  <r>
    <x v="7"/>
    <s v="EDUARDO GALEANO"/>
    <x v="0"/>
    <s v="VAGAMUNDO"/>
    <x v="12"/>
    <n v="1933"/>
    <n v="5"/>
    <n v="82"/>
    <n v="210"/>
    <s v="muy aceptable"/>
    <n v="147"/>
    <n v="6.4"/>
  </r>
  <r>
    <x v="7"/>
    <s v="JUAN C. ONETTI"/>
    <x v="0"/>
    <s v="LA MUERTE Y LA NIÑA"/>
    <x v="12"/>
    <n v="1975"/>
    <n v="3"/>
    <n v="13"/>
    <n v="260"/>
    <s v="no aceptable"/>
    <n v="234"/>
    <n v="6.4"/>
  </r>
  <r>
    <x v="7"/>
    <s v="JUAN C. ONETTI"/>
    <x v="0"/>
    <s v="PARA ESTA NOCHE"/>
    <x v="12"/>
    <n v="1979"/>
    <n v="4"/>
    <n v="43"/>
    <n v="270"/>
    <s v="aceptable"/>
    <n v="243"/>
    <n v="6.4"/>
  </r>
  <r>
    <x v="7"/>
    <s v="JUAN C. ONETTI"/>
    <x v="0"/>
    <s v="DEJEMOS HABLAR EL VIENTO"/>
    <x v="12"/>
    <n v="1981"/>
    <n v="2"/>
    <n v="30"/>
    <n v="180"/>
    <s v="aceptable"/>
    <n v="162"/>
    <n v="6.4"/>
  </r>
  <r>
    <x v="7"/>
    <s v="HORACIO QUIROGA"/>
    <x v="1"/>
    <s v="CUENTOS DE AMOR, DE LOCURA Y DE MUERTE"/>
    <x v="12"/>
    <n v="1943"/>
    <n v="3"/>
    <n v="72"/>
    <n v="190"/>
    <s v="muy aceptable"/>
    <n v="133"/>
    <n v="3.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ataPilot1" cacheId="5" dataOnRows="1" applyNumberFormats="0" applyBorderFormats="0" applyFontFormats="0" applyPatternFormats="0" applyAlignmentFormats="0" applyWidthHeightFormats="1" dataCaption="Datos" updatedVersion="4" minRefreshableVersion="3" showMultipleLabel="0" showMemberPropertyTips="0" useAutoFormatting="1" colGrandTotals="0" itemPrintTitles="1" createdVersion="4" indent="0" compact="0" compactData="0" gridDropZones="1">
  <location ref="A5:B15" firstHeaderRow="2" firstDataRow="2" firstDataCol="1"/>
  <pivotFields count="12">
    <pivotField axis="axisRow" compact="0" outline="0" subtotalTop="0" showAll="0" includeNewItemsInFilter="1" itemPageCount="0" sortType="ascending" defaultSubtotal="0">
      <items count="8">
        <item x="2"/>
        <item x="4"/>
        <item x="1"/>
        <item x="5"/>
        <item x="0"/>
        <item x="3"/>
        <item x="7"/>
        <item x="6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antidad - TITULO" fld="3" subtotal="count" baseField="0" baseItem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DataPilot4" cacheId="5" dataOnRows="1" applyNumberFormats="0" applyBorderFormats="0" applyFontFormats="0" applyPatternFormats="0" applyAlignmentFormats="0" applyWidthHeightFormats="1" dataCaption="Datos" updatedVersion="4" minRefreshableVersion="3" showMultipleLabel="0" showMemberPropertyTips="0" useAutoFormatting="1" itemPrintTitles="1" createdVersion="4" indent="0" compact="0" compactData="0" gridDropZones="1">
  <location ref="H5:J39" firstHeaderRow="2" firstDataRow="2" firstDataCol="2"/>
  <pivotFields count="12">
    <pivotField axis="axisRow" compact="0" outline="0" subtotalTop="0" showAll="0" includeNewItemsInFilter="1" itemPageCount="0" sortType="ascending">
      <items count="9">
        <item x="2"/>
        <item x="4"/>
        <item x="1"/>
        <item x="5"/>
        <item x="0"/>
        <item x="3"/>
        <item x="7"/>
        <item x="6"/>
        <item t="default"/>
      </items>
    </pivotField>
    <pivotField compact="0" outline="0" subtotalTop="0" showAll="0" includeNewItemsInFilter="1"/>
    <pivotField axis="axisRow" compact="0" outline="0" subtotalTop="0" showAll="0" includeNewItemsInFilter="1" itemPageCount="0" sortType="ascending" defaultSubtotal="0">
      <items count="9">
        <item x="8"/>
        <item x="5"/>
        <item x="1"/>
        <item x="0"/>
        <item x="2"/>
        <item x="3"/>
        <item x="4"/>
        <item x="7"/>
        <item x="6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0"/>
    <field x="2"/>
  </rowFields>
  <rowItems count="33">
    <i>
      <x/>
      <x v="2"/>
    </i>
    <i r="1">
      <x v="3"/>
    </i>
    <i t="default">
      <x/>
    </i>
    <i>
      <x v="1"/>
      <x v="1"/>
    </i>
    <i r="1">
      <x v="3"/>
    </i>
    <i t="default">
      <x v="1"/>
    </i>
    <i>
      <x v="2"/>
      <x v="2"/>
    </i>
    <i r="1">
      <x v="3"/>
    </i>
    <i r="1">
      <x v="4"/>
    </i>
    <i r="1">
      <x v="5"/>
    </i>
    <i t="default">
      <x v="2"/>
    </i>
    <i>
      <x v="3"/>
      <x/>
    </i>
    <i r="1">
      <x v="7"/>
    </i>
    <i r="1">
      <x v="8"/>
    </i>
    <i t="default">
      <x v="3"/>
    </i>
    <i>
      <x v="4"/>
      <x v="2"/>
    </i>
    <i r="1">
      <x v="3"/>
    </i>
    <i r="1">
      <x v="4"/>
    </i>
    <i r="1">
      <x v="5"/>
    </i>
    <i r="1">
      <x v="6"/>
    </i>
    <i t="default">
      <x v="4"/>
    </i>
    <i>
      <x v="5"/>
      <x v="1"/>
    </i>
    <i t="default">
      <x v="5"/>
    </i>
    <i>
      <x v="6"/>
      <x v="2"/>
    </i>
    <i r="1">
      <x v="3"/>
    </i>
    <i r="1">
      <x v="4"/>
    </i>
    <i t="default">
      <x v="6"/>
    </i>
    <i>
      <x v="7"/>
      <x v="2"/>
    </i>
    <i r="1">
      <x v="3"/>
    </i>
    <i r="1">
      <x v="4"/>
    </i>
    <i r="1">
      <x v="5"/>
    </i>
    <i t="default">
      <x v="7"/>
    </i>
    <i t="grand">
      <x/>
    </i>
  </rowItems>
  <colItems count="1">
    <i/>
  </colItems>
  <dataFields count="1">
    <dataField name="Suma - PRESTAMOS" fld="7" baseField="0" baseItem="0"/>
  </dataField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DataPilot3" cacheId="5" dataOnRows="1" applyNumberFormats="0" applyBorderFormats="0" applyFontFormats="0" applyPatternFormats="0" applyAlignmentFormats="0" applyWidthHeightFormats="1" dataCaption="Datos" updatedVersion="4" minRefreshableVersion="3" showMultipleLabel="0" showMemberPropertyTips="0" useAutoFormatting="1" itemPrintTitles="1" createdVersion="4" indent="0" compact="0" compactData="0" gridDropZones="1">
  <location ref="A19:B30" firstHeaderRow="2" firstDataRow="2" firstDataCol="1"/>
  <pivotFields count="12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itemPageCount="0" sortType="ascending" defaultSubtotal="0">
      <items count="9">
        <item x="8"/>
        <item x="5"/>
        <item x="1"/>
        <item x="0"/>
        <item x="2"/>
        <item x="3"/>
        <item x="4"/>
        <item x="7"/>
        <item x="6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Promedio - PRECIO UNIDAD" fld="8" subtotal="average" baseField="0" baseItem="0"/>
  </dataField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DataPilot2" cacheId="5" dataOnRows="1" applyNumberFormats="0" applyBorderFormats="0" applyFontFormats="0" applyPatternFormats="0" applyAlignmentFormats="0" applyWidthHeightFormats="1" dataCaption="Datos" updatedVersion="4" minRefreshableVersion="3" showMultipleLabel="0" showMemberPropertyTips="0" useAutoFormatting="1" itemPrintTitles="1" createdVersion="4" indent="0" compact="0" compactData="0" gridDropZones="1">
  <location ref="D5:F59" firstHeaderRow="2" firstDataRow="2" firstDataCol="2"/>
  <pivotFields count="12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 itemPageCount="0" sortType="ascending">
      <items count="10">
        <item x="8"/>
        <item x="5"/>
        <item x="1"/>
        <item x="0"/>
        <item x="2"/>
        <item x="3"/>
        <item x="4"/>
        <item x="7"/>
        <item x="6"/>
        <item t="default"/>
      </items>
    </pivotField>
    <pivotField dataField="1" compact="0" outline="0" subtotalTop="0" showAll="0" includeNewItemsInFilter="1"/>
    <pivotField axis="axisRow" compact="0" outline="0" subtotalTop="0" showAll="0" includeNewItemsInFilter="1" itemPageCount="0" sortType="ascending" defaultSubtotal="0">
      <items count="13">
        <item x="3"/>
        <item x="1"/>
        <item x="0"/>
        <item x="6"/>
        <item x="9"/>
        <item x="4"/>
        <item x="10"/>
        <item x="11"/>
        <item x="2"/>
        <item x="5"/>
        <item x="7"/>
        <item x="12"/>
        <item x="8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2">
    <field x="2"/>
    <field x="4"/>
  </rowFields>
  <rowItems count="53">
    <i>
      <x/>
      <x v="6"/>
    </i>
    <i r="1">
      <x v="7"/>
    </i>
    <i r="1">
      <x v="12"/>
    </i>
    <i t="default">
      <x/>
    </i>
    <i>
      <x v="1"/>
      <x v="6"/>
    </i>
    <i r="1">
      <x v="7"/>
    </i>
    <i r="1">
      <x v="12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7"/>
    </i>
    <i r="1">
      <x v="11"/>
    </i>
    <i r="1">
      <x v="12"/>
    </i>
    <i t="default">
      <x v="2"/>
    </i>
    <i>
      <x v="3"/>
      <x v="1"/>
    </i>
    <i r="1">
      <x v="2"/>
    </i>
    <i r="1">
      <x v="3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default">
      <x v="3"/>
    </i>
    <i>
      <x v="4"/>
      <x/>
    </i>
    <i r="1">
      <x v="2"/>
    </i>
    <i r="1">
      <x v="5"/>
    </i>
    <i r="1">
      <x v="6"/>
    </i>
    <i r="1">
      <x v="7"/>
    </i>
    <i r="1">
      <x v="11"/>
    </i>
    <i r="1">
      <x v="12"/>
    </i>
    <i t="default">
      <x v="4"/>
    </i>
    <i>
      <x v="5"/>
      <x v="2"/>
    </i>
    <i r="1">
      <x v="5"/>
    </i>
    <i r="1">
      <x v="7"/>
    </i>
    <i r="1">
      <x v="9"/>
    </i>
    <i r="1">
      <x v="12"/>
    </i>
    <i t="default">
      <x v="5"/>
    </i>
    <i>
      <x v="6"/>
      <x v="5"/>
    </i>
    <i t="default">
      <x v="6"/>
    </i>
    <i>
      <x v="7"/>
      <x v="6"/>
    </i>
    <i r="1">
      <x v="12"/>
    </i>
    <i t="default">
      <x v="7"/>
    </i>
    <i>
      <x v="8"/>
      <x v="7"/>
    </i>
    <i r="1">
      <x v="12"/>
    </i>
    <i t="default">
      <x v="8"/>
    </i>
    <i t="grand">
      <x/>
    </i>
  </rowItems>
  <colItems count="1">
    <i/>
  </colItems>
  <dataFields count="1">
    <dataField name="Cantidad - TITULO" fld="3" subtotal="count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zoomScale="85" zoomScaleNormal="85" workbookViewId="0">
      <selection activeCell="B3" sqref="B3"/>
    </sheetView>
  </sheetViews>
  <sheetFormatPr baseColWidth="10" defaultRowHeight="12.75" x14ac:dyDescent="0.2"/>
  <cols>
    <col min="1" max="1" width="12.42578125" customWidth="1"/>
    <col min="2" max="2" width="17.140625" customWidth="1"/>
    <col min="3" max="3" width="13" customWidth="1"/>
    <col min="4" max="4" width="24.140625" customWidth="1"/>
    <col min="5" max="5" width="13.140625" customWidth="1"/>
    <col min="6" max="6" width="5.7109375" customWidth="1"/>
    <col min="7" max="7" width="8" customWidth="1"/>
    <col min="8" max="8" width="13" customWidth="1"/>
    <col min="9" max="9" width="16.140625" customWidth="1"/>
    <col min="10" max="10" width="14.140625" customWidth="1"/>
    <col min="11" max="12" width="19.28515625" customWidth="1"/>
  </cols>
  <sheetData>
    <row r="1" spans="1:12" s="1" customFormat="1" ht="15.75" thickBot="1" x14ac:dyDescent="0.3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  <c r="G1" s="21" t="s">
        <v>6</v>
      </c>
      <c r="H1" s="21" t="s">
        <v>7</v>
      </c>
      <c r="I1" s="21" t="s">
        <v>8</v>
      </c>
      <c r="J1" s="21" t="s">
        <v>9</v>
      </c>
      <c r="K1" s="21" t="s">
        <v>10</v>
      </c>
      <c r="L1" s="21" t="s">
        <v>11</v>
      </c>
    </row>
    <row r="2" spans="1:12" x14ac:dyDescent="0.2">
      <c r="A2" t="s">
        <v>12</v>
      </c>
      <c r="B2" t="s">
        <v>13</v>
      </c>
      <c r="C2" t="s">
        <v>14</v>
      </c>
      <c r="D2" t="s">
        <v>15</v>
      </c>
      <c r="E2" t="s">
        <v>16</v>
      </c>
      <c r="F2">
        <v>1973</v>
      </c>
      <c r="G2">
        <v>1</v>
      </c>
      <c r="H2">
        <v>78</v>
      </c>
      <c r="I2">
        <v>80</v>
      </c>
      <c r="J2" t="str">
        <f t="shared" ref="J2:J33" si="0">IF(H2&gt;60,"muy aceptable",IF(H2&gt;=30,"aceptable","no aceptable"))</f>
        <v>muy aceptable</v>
      </c>
      <c r="K2">
        <f t="shared" ref="K2:K33" si="1">I2-I2*IF(F2&lt;1960,0.3,VLOOKUP(A2,categorias,2,0))</f>
        <v>68</v>
      </c>
      <c r="L2">
        <f t="shared" ref="L2:L33" si="2">VLOOKUP(C2,generos,2,0)*(1-IF(E2="españa",0,VLOOKUP(E2,paises,2,0)))</f>
        <v>6</v>
      </c>
    </row>
    <row r="3" spans="1:12" x14ac:dyDescent="0.2">
      <c r="A3" t="s">
        <v>12</v>
      </c>
      <c r="B3" t="s">
        <v>13</v>
      </c>
      <c r="C3" t="s">
        <v>14</v>
      </c>
      <c r="D3" t="s">
        <v>17</v>
      </c>
      <c r="E3" t="s">
        <v>16</v>
      </c>
      <c r="F3">
        <v>1971</v>
      </c>
      <c r="G3">
        <v>3</v>
      </c>
      <c r="H3">
        <v>65</v>
      </c>
      <c r="I3">
        <v>180</v>
      </c>
      <c r="J3" t="str">
        <f t="shared" si="0"/>
        <v>muy aceptable</v>
      </c>
      <c r="K3">
        <f t="shared" si="1"/>
        <v>153</v>
      </c>
      <c r="L3">
        <f t="shared" si="2"/>
        <v>6</v>
      </c>
    </row>
    <row r="4" spans="1:12" x14ac:dyDescent="0.2">
      <c r="A4" t="s">
        <v>12</v>
      </c>
      <c r="B4" t="s">
        <v>13</v>
      </c>
      <c r="C4" t="s">
        <v>18</v>
      </c>
      <c r="D4" s="23" t="s">
        <v>19</v>
      </c>
      <c r="E4" t="s">
        <v>16</v>
      </c>
      <c r="F4">
        <v>1968</v>
      </c>
      <c r="G4">
        <v>2</v>
      </c>
      <c r="H4">
        <v>15</v>
      </c>
      <c r="I4">
        <v>230</v>
      </c>
      <c r="J4" t="str">
        <f t="shared" si="0"/>
        <v>no aceptable</v>
      </c>
      <c r="K4">
        <f t="shared" si="1"/>
        <v>195.5</v>
      </c>
      <c r="L4">
        <f t="shared" si="2"/>
        <v>3</v>
      </c>
    </row>
    <row r="5" spans="1:12" x14ac:dyDescent="0.2">
      <c r="A5" t="s">
        <v>12</v>
      </c>
      <c r="B5" t="s">
        <v>20</v>
      </c>
      <c r="C5" t="s">
        <v>14</v>
      </c>
      <c r="D5" t="s">
        <v>21</v>
      </c>
      <c r="E5" t="s">
        <v>22</v>
      </c>
      <c r="F5">
        <v>1977</v>
      </c>
      <c r="G5">
        <v>2</v>
      </c>
      <c r="H5">
        <v>25</v>
      </c>
      <c r="I5">
        <v>350</v>
      </c>
      <c r="J5" t="str">
        <f t="shared" si="0"/>
        <v>no aceptable</v>
      </c>
      <c r="K5">
        <f t="shared" si="1"/>
        <v>297.5</v>
      </c>
      <c r="L5">
        <f t="shared" si="2"/>
        <v>6.4</v>
      </c>
    </row>
    <row r="6" spans="1:12" x14ac:dyDescent="0.2">
      <c r="A6" t="s">
        <v>12</v>
      </c>
      <c r="B6" t="s">
        <v>20</v>
      </c>
      <c r="C6" t="s">
        <v>14</v>
      </c>
      <c r="D6" s="24" t="s">
        <v>23</v>
      </c>
      <c r="E6" t="s">
        <v>22</v>
      </c>
      <c r="F6">
        <v>1974</v>
      </c>
      <c r="G6">
        <v>2</v>
      </c>
      <c r="H6">
        <v>41</v>
      </c>
      <c r="I6">
        <v>240</v>
      </c>
      <c r="J6" t="str">
        <f t="shared" si="0"/>
        <v>aceptable</v>
      </c>
      <c r="K6">
        <f t="shared" si="1"/>
        <v>204</v>
      </c>
      <c r="L6">
        <f t="shared" si="2"/>
        <v>6.4</v>
      </c>
    </row>
    <row r="7" spans="1:12" x14ac:dyDescent="0.2">
      <c r="A7" t="s">
        <v>12</v>
      </c>
      <c r="B7" t="s">
        <v>24</v>
      </c>
      <c r="C7" t="s">
        <v>14</v>
      </c>
      <c r="D7" t="s">
        <v>25</v>
      </c>
      <c r="E7" t="s">
        <v>26</v>
      </c>
      <c r="F7">
        <v>1956</v>
      </c>
      <c r="G7">
        <v>1</v>
      </c>
      <c r="H7">
        <v>40</v>
      </c>
      <c r="I7">
        <v>150</v>
      </c>
      <c r="J7" t="str">
        <f t="shared" si="0"/>
        <v>aceptable</v>
      </c>
      <c r="K7">
        <f t="shared" si="1"/>
        <v>105</v>
      </c>
      <c r="L7">
        <f t="shared" si="2"/>
        <v>6.4</v>
      </c>
    </row>
    <row r="8" spans="1:12" x14ac:dyDescent="0.2">
      <c r="A8" t="s">
        <v>12</v>
      </c>
      <c r="B8" t="s">
        <v>27</v>
      </c>
      <c r="C8" t="s">
        <v>18</v>
      </c>
      <c r="D8" s="22" t="s">
        <v>28</v>
      </c>
      <c r="E8" t="s">
        <v>29</v>
      </c>
      <c r="F8">
        <v>1968</v>
      </c>
      <c r="G8">
        <v>3</v>
      </c>
      <c r="H8">
        <v>43</v>
      </c>
      <c r="I8">
        <v>180</v>
      </c>
      <c r="J8" t="str">
        <f t="shared" si="0"/>
        <v>aceptable</v>
      </c>
      <c r="K8">
        <f t="shared" si="1"/>
        <v>153</v>
      </c>
      <c r="L8">
        <f t="shared" si="2"/>
        <v>3.6</v>
      </c>
    </row>
    <row r="9" spans="1:12" x14ac:dyDescent="0.2">
      <c r="A9" t="s">
        <v>12</v>
      </c>
      <c r="B9" t="s">
        <v>30</v>
      </c>
      <c r="C9" t="s">
        <v>14</v>
      </c>
      <c r="D9" t="s">
        <v>31</v>
      </c>
      <c r="E9" t="s">
        <v>32</v>
      </c>
      <c r="F9">
        <v>1957</v>
      </c>
      <c r="G9">
        <v>1</v>
      </c>
      <c r="H9">
        <v>18</v>
      </c>
      <c r="I9">
        <v>190</v>
      </c>
      <c r="J9" t="str">
        <f t="shared" si="0"/>
        <v>no aceptable</v>
      </c>
      <c r="K9">
        <f t="shared" si="1"/>
        <v>133</v>
      </c>
      <c r="L9">
        <f t="shared" si="2"/>
        <v>8</v>
      </c>
    </row>
    <row r="10" spans="1:12" x14ac:dyDescent="0.2">
      <c r="A10" t="s">
        <v>12</v>
      </c>
      <c r="B10" t="s">
        <v>33</v>
      </c>
      <c r="C10" t="s">
        <v>14</v>
      </c>
      <c r="D10" s="23" t="s">
        <v>34</v>
      </c>
      <c r="E10" t="s">
        <v>32</v>
      </c>
      <c r="F10">
        <v>1963</v>
      </c>
      <c r="G10">
        <v>1</v>
      </c>
      <c r="H10">
        <v>4</v>
      </c>
      <c r="I10">
        <v>230</v>
      </c>
      <c r="J10" t="str">
        <f t="shared" si="0"/>
        <v>no aceptable</v>
      </c>
      <c r="K10">
        <f t="shared" si="1"/>
        <v>195.5</v>
      </c>
      <c r="L10">
        <f t="shared" si="2"/>
        <v>8</v>
      </c>
    </row>
    <row r="11" spans="1:12" x14ac:dyDescent="0.2">
      <c r="A11" t="s">
        <v>12</v>
      </c>
      <c r="B11" t="s">
        <v>27</v>
      </c>
      <c r="C11" t="s">
        <v>35</v>
      </c>
      <c r="D11" t="s">
        <v>36</v>
      </c>
      <c r="E11" t="s">
        <v>29</v>
      </c>
      <c r="F11">
        <v>1969</v>
      </c>
      <c r="G11">
        <v>3</v>
      </c>
      <c r="H11">
        <v>8</v>
      </c>
      <c r="I11">
        <v>310</v>
      </c>
      <c r="J11" t="str">
        <f t="shared" si="0"/>
        <v>no aceptable</v>
      </c>
      <c r="K11">
        <f t="shared" si="1"/>
        <v>263.5</v>
      </c>
      <c r="L11">
        <f t="shared" si="2"/>
        <v>8.1</v>
      </c>
    </row>
    <row r="12" spans="1:12" x14ac:dyDescent="0.2">
      <c r="A12" t="s">
        <v>12</v>
      </c>
      <c r="B12" t="s">
        <v>27</v>
      </c>
      <c r="C12" t="s">
        <v>18</v>
      </c>
      <c r="D12" s="22" t="s">
        <v>37</v>
      </c>
      <c r="E12" t="s">
        <v>29</v>
      </c>
      <c r="F12">
        <v>1977</v>
      </c>
      <c r="G12">
        <v>2</v>
      </c>
      <c r="H12">
        <v>18</v>
      </c>
      <c r="I12">
        <v>380</v>
      </c>
      <c r="J12" t="str">
        <f t="shared" si="0"/>
        <v>no aceptable</v>
      </c>
      <c r="K12">
        <f t="shared" si="1"/>
        <v>323</v>
      </c>
      <c r="L12">
        <f t="shared" si="2"/>
        <v>3.6</v>
      </c>
    </row>
    <row r="13" spans="1:12" x14ac:dyDescent="0.2">
      <c r="A13" t="s">
        <v>12</v>
      </c>
      <c r="B13" t="s">
        <v>38</v>
      </c>
      <c r="C13" t="s">
        <v>39</v>
      </c>
      <c r="D13" t="s">
        <v>40</v>
      </c>
      <c r="E13" t="s">
        <v>41</v>
      </c>
      <c r="F13">
        <v>1970</v>
      </c>
      <c r="G13">
        <v>2</v>
      </c>
      <c r="H13">
        <v>19</v>
      </c>
      <c r="I13">
        <v>390</v>
      </c>
      <c r="J13" t="str">
        <f t="shared" si="0"/>
        <v>no aceptable</v>
      </c>
      <c r="K13">
        <f t="shared" si="1"/>
        <v>331.5</v>
      </c>
      <c r="L13">
        <f t="shared" si="2"/>
        <v>6.3</v>
      </c>
    </row>
    <row r="14" spans="1:12" x14ac:dyDescent="0.2">
      <c r="A14" t="s">
        <v>12</v>
      </c>
      <c r="B14" t="s">
        <v>38</v>
      </c>
      <c r="C14" t="s">
        <v>14</v>
      </c>
      <c r="D14" s="24" t="s">
        <v>42</v>
      </c>
      <c r="E14" t="s">
        <v>41</v>
      </c>
      <c r="F14">
        <v>1968</v>
      </c>
      <c r="G14">
        <v>1</v>
      </c>
      <c r="H14">
        <v>32</v>
      </c>
      <c r="I14">
        <v>270</v>
      </c>
      <c r="J14" t="str">
        <f t="shared" si="0"/>
        <v>aceptable</v>
      </c>
      <c r="K14">
        <f t="shared" si="1"/>
        <v>229.5</v>
      </c>
      <c r="L14">
        <f t="shared" si="2"/>
        <v>7.2</v>
      </c>
    </row>
    <row r="15" spans="1:12" x14ac:dyDescent="0.2">
      <c r="A15" t="s">
        <v>12</v>
      </c>
      <c r="B15" t="s">
        <v>43</v>
      </c>
      <c r="C15" t="s">
        <v>18</v>
      </c>
      <c r="D15" s="24" t="s">
        <v>44</v>
      </c>
      <c r="E15" t="s">
        <v>22</v>
      </c>
      <c r="F15">
        <v>1967</v>
      </c>
      <c r="G15">
        <v>3</v>
      </c>
      <c r="H15">
        <v>35</v>
      </c>
      <c r="I15">
        <v>180</v>
      </c>
      <c r="J15" t="str">
        <f t="shared" si="0"/>
        <v>aceptable</v>
      </c>
      <c r="K15">
        <f t="shared" si="1"/>
        <v>153</v>
      </c>
      <c r="L15">
        <f t="shared" si="2"/>
        <v>3.2</v>
      </c>
    </row>
    <row r="16" spans="1:12" x14ac:dyDescent="0.2">
      <c r="A16" t="s">
        <v>12</v>
      </c>
      <c r="B16" t="s">
        <v>45</v>
      </c>
      <c r="C16" t="s">
        <v>14</v>
      </c>
      <c r="D16" t="s">
        <v>46</v>
      </c>
      <c r="E16" t="s">
        <v>32</v>
      </c>
      <c r="F16">
        <v>1968</v>
      </c>
      <c r="G16">
        <v>2</v>
      </c>
      <c r="H16">
        <v>48</v>
      </c>
      <c r="I16">
        <v>140</v>
      </c>
      <c r="J16" t="str">
        <f t="shared" si="0"/>
        <v>aceptable</v>
      </c>
      <c r="K16">
        <f t="shared" si="1"/>
        <v>119</v>
      </c>
      <c r="L16">
        <f t="shared" si="2"/>
        <v>8</v>
      </c>
    </row>
    <row r="17" spans="1:12" x14ac:dyDescent="0.2">
      <c r="A17" t="s">
        <v>12</v>
      </c>
      <c r="B17" t="s">
        <v>45</v>
      </c>
      <c r="C17" t="s">
        <v>18</v>
      </c>
      <c r="D17" t="s">
        <v>47</v>
      </c>
      <c r="E17" t="s">
        <v>32</v>
      </c>
      <c r="F17">
        <v>1970</v>
      </c>
      <c r="G17">
        <v>2</v>
      </c>
      <c r="H17">
        <v>7</v>
      </c>
      <c r="I17">
        <v>260</v>
      </c>
      <c r="J17" t="str">
        <f t="shared" si="0"/>
        <v>no aceptable</v>
      </c>
      <c r="K17">
        <f t="shared" si="1"/>
        <v>221</v>
      </c>
      <c r="L17">
        <f t="shared" si="2"/>
        <v>4</v>
      </c>
    </row>
    <row r="18" spans="1:12" x14ac:dyDescent="0.2">
      <c r="A18" t="s">
        <v>12</v>
      </c>
      <c r="B18" t="s">
        <v>45</v>
      </c>
      <c r="C18" t="s">
        <v>39</v>
      </c>
      <c r="D18" s="22" t="s">
        <v>48</v>
      </c>
      <c r="E18" t="s">
        <v>32</v>
      </c>
      <c r="F18">
        <v>1972</v>
      </c>
      <c r="G18">
        <v>2</v>
      </c>
      <c r="H18">
        <v>5</v>
      </c>
      <c r="I18">
        <v>350</v>
      </c>
      <c r="J18" t="str">
        <f t="shared" si="0"/>
        <v>no aceptable</v>
      </c>
      <c r="K18">
        <f t="shared" si="1"/>
        <v>297.5</v>
      </c>
      <c r="L18">
        <f t="shared" si="2"/>
        <v>7</v>
      </c>
    </row>
    <row r="19" spans="1:12" x14ac:dyDescent="0.2">
      <c r="A19" t="s">
        <v>12</v>
      </c>
      <c r="B19" t="s">
        <v>45</v>
      </c>
      <c r="C19" t="s">
        <v>49</v>
      </c>
      <c r="D19" t="s">
        <v>50</v>
      </c>
      <c r="E19" t="s">
        <v>32</v>
      </c>
      <c r="F19">
        <v>1958</v>
      </c>
      <c r="G19">
        <v>2</v>
      </c>
      <c r="H19">
        <v>9</v>
      </c>
      <c r="I19">
        <v>260</v>
      </c>
      <c r="J19" t="str">
        <f t="shared" si="0"/>
        <v>no aceptable</v>
      </c>
      <c r="K19">
        <f t="shared" si="1"/>
        <v>182</v>
      </c>
      <c r="L19">
        <f t="shared" si="2"/>
        <v>5</v>
      </c>
    </row>
    <row r="20" spans="1:12" x14ac:dyDescent="0.2">
      <c r="A20" t="s">
        <v>12</v>
      </c>
      <c r="B20" t="s">
        <v>45</v>
      </c>
      <c r="C20" t="s">
        <v>18</v>
      </c>
      <c r="D20" s="22" t="s">
        <v>51</v>
      </c>
      <c r="E20" t="s">
        <v>32</v>
      </c>
      <c r="F20">
        <v>1957</v>
      </c>
      <c r="G20">
        <v>1</v>
      </c>
      <c r="H20">
        <v>7</v>
      </c>
      <c r="I20">
        <v>280</v>
      </c>
      <c r="J20" t="str">
        <f t="shared" si="0"/>
        <v>no aceptable</v>
      </c>
      <c r="K20">
        <f t="shared" si="1"/>
        <v>196</v>
      </c>
      <c r="L20">
        <f t="shared" si="2"/>
        <v>4</v>
      </c>
    </row>
    <row r="21" spans="1:12" x14ac:dyDescent="0.2">
      <c r="A21" t="s">
        <v>12</v>
      </c>
      <c r="B21" t="s">
        <v>52</v>
      </c>
      <c r="C21" t="s">
        <v>35</v>
      </c>
      <c r="D21" t="s">
        <v>53</v>
      </c>
      <c r="E21" t="s">
        <v>32</v>
      </c>
      <c r="F21">
        <v>1965</v>
      </c>
      <c r="G21">
        <v>1</v>
      </c>
      <c r="H21">
        <v>17</v>
      </c>
      <c r="I21">
        <v>340</v>
      </c>
      <c r="J21" t="str">
        <f t="shared" si="0"/>
        <v>no aceptable</v>
      </c>
      <c r="K21">
        <f t="shared" si="1"/>
        <v>289</v>
      </c>
      <c r="L21">
        <f t="shared" si="2"/>
        <v>9</v>
      </c>
    </row>
    <row r="22" spans="1:12" x14ac:dyDescent="0.2">
      <c r="A22" t="s">
        <v>12</v>
      </c>
      <c r="B22" t="s">
        <v>52</v>
      </c>
      <c r="C22" t="s">
        <v>35</v>
      </c>
      <c r="D22" t="s">
        <v>54</v>
      </c>
      <c r="E22" t="s">
        <v>32</v>
      </c>
      <c r="F22">
        <v>1971</v>
      </c>
      <c r="G22">
        <v>1</v>
      </c>
      <c r="H22">
        <v>23</v>
      </c>
      <c r="I22">
        <v>390</v>
      </c>
      <c r="J22" t="str">
        <f t="shared" si="0"/>
        <v>no aceptable</v>
      </c>
      <c r="K22">
        <f t="shared" si="1"/>
        <v>331.5</v>
      </c>
      <c r="L22">
        <f t="shared" si="2"/>
        <v>9</v>
      </c>
    </row>
    <row r="23" spans="1:12" x14ac:dyDescent="0.2">
      <c r="A23" t="s">
        <v>12</v>
      </c>
      <c r="B23" t="s">
        <v>55</v>
      </c>
      <c r="C23" t="s">
        <v>18</v>
      </c>
      <c r="D23" t="s">
        <v>56</v>
      </c>
      <c r="E23" t="s">
        <v>57</v>
      </c>
      <c r="F23">
        <v>1976</v>
      </c>
      <c r="G23">
        <v>1</v>
      </c>
      <c r="H23">
        <v>6</v>
      </c>
      <c r="I23">
        <v>90</v>
      </c>
      <c r="J23" t="str">
        <f t="shared" si="0"/>
        <v>no aceptable</v>
      </c>
      <c r="K23">
        <f t="shared" si="1"/>
        <v>76.5</v>
      </c>
      <c r="L23">
        <f t="shared" si="2"/>
        <v>2.8</v>
      </c>
    </row>
    <row r="24" spans="1:12" x14ac:dyDescent="0.2">
      <c r="A24" t="s">
        <v>12</v>
      </c>
      <c r="B24" t="s">
        <v>55</v>
      </c>
      <c r="C24" t="s">
        <v>14</v>
      </c>
      <c r="D24" t="s">
        <v>58</v>
      </c>
      <c r="E24" t="s">
        <v>57</v>
      </c>
      <c r="F24">
        <v>1963</v>
      </c>
      <c r="G24">
        <v>1</v>
      </c>
      <c r="H24">
        <v>42</v>
      </c>
      <c r="I24">
        <v>80</v>
      </c>
      <c r="J24" t="str">
        <f t="shared" si="0"/>
        <v>aceptable</v>
      </c>
      <c r="K24">
        <f t="shared" si="1"/>
        <v>68</v>
      </c>
      <c r="L24">
        <f t="shared" si="2"/>
        <v>5.6</v>
      </c>
    </row>
    <row r="25" spans="1:12" x14ac:dyDescent="0.2">
      <c r="A25" t="s">
        <v>12</v>
      </c>
      <c r="B25" t="s">
        <v>55</v>
      </c>
      <c r="C25" t="s">
        <v>14</v>
      </c>
      <c r="D25" s="23" t="s">
        <v>59</v>
      </c>
      <c r="E25" t="s">
        <v>57</v>
      </c>
      <c r="F25">
        <v>1952</v>
      </c>
      <c r="G25">
        <v>3</v>
      </c>
      <c r="H25">
        <v>17</v>
      </c>
      <c r="I25">
        <v>150</v>
      </c>
      <c r="J25" t="str">
        <f t="shared" si="0"/>
        <v>no aceptable</v>
      </c>
      <c r="K25">
        <f t="shared" si="1"/>
        <v>105</v>
      </c>
      <c r="L25">
        <f t="shared" si="2"/>
        <v>5.6</v>
      </c>
    </row>
    <row r="26" spans="1:12" x14ac:dyDescent="0.2">
      <c r="A26" t="s">
        <v>12</v>
      </c>
      <c r="B26" t="s">
        <v>55</v>
      </c>
      <c r="C26" t="s">
        <v>18</v>
      </c>
      <c r="D26" s="23" t="s">
        <v>60</v>
      </c>
      <c r="E26" t="s">
        <v>57</v>
      </c>
      <c r="F26">
        <v>1956</v>
      </c>
      <c r="G26">
        <v>2</v>
      </c>
      <c r="H26">
        <v>36</v>
      </c>
      <c r="I26">
        <v>160</v>
      </c>
      <c r="J26" t="str">
        <f t="shared" si="0"/>
        <v>aceptable</v>
      </c>
      <c r="K26">
        <f t="shared" si="1"/>
        <v>112</v>
      </c>
      <c r="L26">
        <f t="shared" si="2"/>
        <v>2.8</v>
      </c>
    </row>
    <row r="27" spans="1:12" x14ac:dyDescent="0.2">
      <c r="A27" t="s">
        <v>12</v>
      </c>
      <c r="B27" t="s">
        <v>55</v>
      </c>
      <c r="C27" t="s">
        <v>18</v>
      </c>
      <c r="D27" t="s">
        <v>61</v>
      </c>
      <c r="E27" t="s">
        <v>57</v>
      </c>
      <c r="F27">
        <v>1984</v>
      </c>
      <c r="G27">
        <v>2</v>
      </c>
      <c r="H27">
        <v>35</v>
      </c>
      <c r="I27">
        <v>230</v>
      </c>
      <c r="J27" t="str">
        <f t="shared" si="0"/>
        <v>aceptable</v>
      </c>
      <c r="K27">
        <f t="shared" si="1"/>
        <v>195.5</v>
      </c>
      <c r="L27">
        <f t="shared" si="2"/>
        <v>2.8</v>
      </c>
    </row>
    <row r="28" spans="1:12" x14ac:dyDescent="0.2">
      <c r="A28" t="s">
        <v>12</v>
      </c>
      <c r="B28" t="s">
        <v>62</v>
      </c>
      <c r="C28" t="s">
        <v>35</v>
      </c>
      <c r="D28" t="s">
        <v>63</v>
      </c>
      <c r="E28" t="s">
        <v>16</v>
      </c>
      <c r="F28">
        <v>1973</v>
      </c>
      <c r="G28">
        <v>2</v>
      </c>
      <c r="H28">
        <v>86</v>
      </c>
      <c r="I28">
        <v>210</v>
      </c>
      <c r="J28" t="str">
        <f t="shared" si="0"/>
        <v>muy aceptable</v>
      </c>
      <c r="K28">
        <f t="shared" si="1"/>
        <v>178.5</v>
      </c>
      <c r="L28">
        <f t="shared" si="2"/>
        <v>6.75</v>
      </c>
    </row>
    <row r="29" spans="1:12" x14ac:dyDescent="0.2">
      <c r="A29" t="s">
        <v>12</v>
      </c>
      <c r="B29" t="s">
        <v>62</v>
      </c>
      <c r="C29" t="s">
        <v>35</v>
      </c>
      <c r="D29" t="s">
        <v>64</v>
      </c>
      <c r="E29" t="s">
        <v>16</v>
      </c>
      <c r="F29">
        <v>1971</v>
      </c>
      <c r="G29">
        <v>1</v>
      </c>
      <c r="H29">
        <v>54</v>
      </c>
      <c r="I29">
        <v>250</v>
      </c>
      <c r="J29" t="str">
        <f t="shared" si="0"/>
        <v>aceptable</v>
      </c>
      <c r="K29">
        <f t="shared" si="1"/>
        <v>212.5</v>
      </c>
      <c r="L29">
        <f t="shared" si="2"/>
        <v>6.75</v>
      </c>
    </row>
    <row r="30" spans="1:12" x14ac:dyDescent="0.2">
      <c r="A30" t="s">
        <v>12</v>
      </c>
      <c r="B30" t="s">
        <v>62</v>
      </c>
      <c r="C30" t="s">
        <v>39</v>
      </c>
      <c r="D30" s="23" t="s">
        <v>65</v>
      </c>
      <c r="E30" t="s">
        <v>16</v>
      </c>
      <c r="F30">
        <v>1963</v>
      </c>
      <c r="G30">
        <v>4</v>
      </c>
      <c r="H30">
        <v>21</v>
      </c>
      <c r="I30">
        <v>140</v>
      </c>
      <c r="J30" t="str">
        <f t="shared" si="0"/>
        <v>no aceptable</v>
      </c>
      <c r="K30">
        <f t="shared" si="1"/>
        <v>119</v>
      </c>
      <c r="L30">
        <f t="shared" si="2"/>
        <v>5.25</v>
      </c>
    </row>
    <row r="31" spans="1:12" x14ac:dyDescent="0.2">
      <c r="A31" t="s">
        <v>12</v>
      </c>
      <c r="B31" t="s">
        <v>62</v>
      </c>
      <c r="C31" t="s">
        <v>39</v>
      </c>
      <c r="D31" t="s">
        <v>66</v>
      </c>
      <c r="E31" t="s">
        <v>16</v>
      </c>
      <c r="F31">
        <v>1961</v>
      </c>
      <c r="G31">
        <v>2</v>
      </c>
      <c r="H31">
        <v>17</v>
      </c>
      <c r="I31">
        <v>190</v>
      </c>
      <c r="J31" t="str">
        <f t="shared" si="0"/>
        <v>no aceptable</v>
      </c>
      <c r="K31">
        <f t="shared" si="1"/>
        <v>161.5</v>
      </c>
      <c r="L31">
        <f t="shared" si="2"/>
        <v>5.25</v>
      </c>
    </row>
    <row r="32" spans="1:12" x14ac:dyDescent="0.2">
      <c r="A32" t="s">
        <v>12</v>
      </c>
      <c r="B32" t="s">
        <v>67</v>
      </c>
      <c r="C32" t="s">
        <v>14</v>
      </c>
      <c r="D32" t="s">
        <v>68</v>
      </c>
      <c r="E32" t="s">
        <v>32</v>
      </c>
      <c r="F32">
        <v>1957</v>
      </c>
      <c r="G32">
        <v>3</v>
      </c>
      <c r="H32">
        <v>19</v>
      </c>
      <c r="I32">
        <v>170</v>
      </c>
      <c r="J32" t="str">
        <f t="shared" si="0"/>
        <v>no aceptable</v>
      </c>
      <c r="K32">
        <f t="shared" si="1"/>
        <v>119</v>
      </c>
      <c r="L32">
        <f t="shared" si="2"/>
        <v>8</v>
      </c>
    </row>
    <row r="33" spans="1:12" x14ac:dyDescent="0.2">
      <c r="A33" t="s">
        <v>12</v>
      </c>
      <c r="B33" t="s">
        <v>67</v>
      </c>
      <c r="C33" t="s">
        <v>18</v>
      </c>
      <c r="D33" t="s">
        <v>69</v>
      </c>
      <c r="E33" t="s">
        <v>32</v>
      </c>
      <c r="F33">
        <v>1962</v>
      </c>
      <c r="G33">
        <v>5</v>
      </c>
      <c r="H33">
        <v>64</v>
      </c>
      <c r="I33">
        <v>80</v>
      </c>
      <c r="J33" t="str">
        <f t="shared" si="0"/>
        <v>muy aceptable</v>
      </c>
      <c r="K33">
        <f t="shared" si="1"/>
        <v>68</v>
      </c>
      <c r="L33">
        <f t="shared" si="2"/>
        <v>4</v>
      </c>
    </row>
    <row r="34" spans="1:12" x14ac:dyDescent="0.2">
      <c r="A34" t="s">
        <v>12</v>
      </c>
      <c r="B34" t="s">
        <v>67</v>
      </c>
      <c r="C34" t="s">
        <v>14</v>
      </c>
      <c r="D34" s="24" t="s">
        <v>70</v>
      </c>
      <c r="E34" t="s">
        <v>32</v>
      </c>
      <c r="F34">
        <v>1963</v>
      </c>
      <c r="G34">
        <v>2</v>
      </c>
      <c r="H34">
        <v>56</v>
      </c>
      <c r="I34">
        <v>360</v>
      </c>
      <c r="J34" t="str">
        <f t="shared" ref="J34:J65" si="3">IF(H34&gt;60,"muy aceptable",IF(H34&gt;=30,"aceptable","no aceptable"))</f>
        <v>aceptable</v>
      </c>
      <c r="K34">
        <f t="shared" ref="K34:K65" si="4">I34-I34*IF(F34&lt;1960,0.3,VLOOKUP(A34,categorias,2,0))</f>
        <v>306</v>
      </c>
      <c r="L34">
        <f t="shared" ref="L34:L65" si="5">VLOOKUP(C34,generos,2,0)*(1-IF(E34="españa",0,VLOOKUP(E34,paises,2,0)))</f>
        <v>8</v>
      </c>
    </row>
    <row r="35" spans="1:12" x14ac:dyDescent="0.2">
      <c r="A35" t="s">
        <v>71</v>
      </c>
      <c r="B35" t="s">
        <v>72</v>
      </c>
      <c r="C35" t="s">
        <v>14</v>
      </c>
      <c r="D35" s="24" t="s">
        <v>73</v>
      </c>
      <c r="E35" t="s">
        <v>74</v>
      </c>
      <c r="F35">
        <v>1973</v>
      </c>
      <c r="G35">
        <v>2</v>
      </c>
      <c r="H35">
        <v>6</v>
      </c>
      <c r="I35">
        <v>350</v>
      </c>
      <c r="J35" t="str">
        <f t="shared" si="3"/>
        <v>no aceptable</v>
      </c>
      <c r="K35">
        <f t="shared" si="4"/>
        <v>332.5</v>
      </c>
      <c r="L35">
        <f t="shared" si="5"/>
        <v>7.2</v>
      </c>
    </row>
    <row r="36" spans="1:12" x14ac:dyDescent="0.2">
      <c r="A36" t="s">
        <v>71</v>
      </c>
      <c r="B36" t="s">
        <v>75</v>
      </c>
      <c r="C36" t="s">
        <v>39</v>
      </c>
      <c r="D36" s="24" t="s">
        <v>76</v>
      </c>
      <c r="E36" t="s">
        <v>77</v>
      </c>
      <c r="F36">
        <v>1960</v>
      </c>
      <c r="G36">
        <v>1</v>
      </c>
      <c r="H36">
        <v>4</v>
      </c>
      <c r="I36">
        <v>290</v>
      </c>
      <c r="J36" t="str">
        <f t="shared" si="3"/>
        <v>no aceptable</v>
      </c>
      <c r="K36">
        <f t="shared" si="4"/>
        <v>275.5</v>
      </c>
      <c r="L36">
        <f t="shared" si="5"/>
        <v>5.95</v>
      </c>
    </row>
    <row r="37" spans="1:12" x14ac:dyDescent="0.2">
      <c r="A37" t="s">
        <v>71</v>
      </c>
      <c r="B37" t="s">
        <v>78</v>
      </c>
      <c r="C37" t="s">
        <v>18</v>
      </c>
      <c r="D37" t="s">
        <v>79</v>
      </c>
      <c r="E37" t="s">
        <v>80</v>
      </c>
      <c r="F37">
        <v>1963</v>
      </c>
      <c r="G37">
        <v>2</v>
      </c>
      <c r="H37">
        <v>9</v>
      </c>
      <c r="I37">
        <v>270</v>
      </c>
      <c r="J37" t="str">
        <f t="shared" si="3"/>
        <v>no aceptable</v>
      </c>
      <c r="K37">
        <f t="shared" si="4"/>
        <v>256.5</v>
      </c>
      <c r="L37">
        <f t="shared" si="5"/>
        <v>3.4</v>
      </c>
    </row>
    <row r="38" spans="1:12" x14ac:dyDescent="0.2">
      <c r="A38" t="s">
        <v>71</v>
      </c>
      <c r="B38" t="s">
        <v>81</v>
      </c>
      <c r="C38" t="s">
        <v>35</v>
      </c>
      <c r="D38" t="s">
        <v>82</v>
      </c>
      <c r="E38" t="s">
        <v>83</v>
      </c>
      <c r="F38">
        <v>1958</v>
      </c>
      <c r="G38">
        <v>2</v>
      </c>
      <c r="H38">
        <v>68</v>
      </c>
      <c r="I38">
        <v>180</v>
      </c>
      <c r="J38" t="str">
        <f t="shared" si="3"/>
        <v>muy aceptable</v>
      </c>
      <c r="K38">
        <f t="shared" si="4"/>
        <v>126</v>
      </c>
      <c r="L38">
        <f t="shared" si="5"/>
        <v>5.8500000000000005</v>
      </c>
    </row>
    <row r="39" spans="1:12" x14ac:dyDescent="0.2">
      <c r="A39" t="s">
        <v>71</v>
      </c>
      <c r="B39" t="s">
        <v>84</v>
      </c>
      <c r="C39" t="s">
        <v>14</v>
      </c>
      <c r="D39" t="s">
        <v>85</v>
      </c>
      <c r="E39" t="s">
        <v>77</v>
      </c>
      <c r="F39">
        <v>1950</v>
      </c>
      <c r="G39">
        <v>2</v>
      </c>
      <c r="H39">
        <v>52</v>
      </c>
      <c r="I39">
        <v>190</v>
      </c>
      <c r="J39" t="str">
        <f t="shared" si="3"/>
        <v>aceptable</v>
      </c>
      <c r="K39">
        <f t="shared" si="4"/>
        <v>133</v>
      </c>
      <c r="L39">
        <f t="shared" si="5"/>
        <v>6.8</v>
      </c>
    </row>
    <row r="40" spans="1:12" x14ac:dyDescent="0.2">
      <c r="A40" t="s">
        <v>71</v>
      </c>
      <c r="B40" t="s">
        <v>86</v>
      </c>
      <c r="C40" t="s">
        <v>14</v>
      </c>
      <c r="D40" t="s">
        <v>87</v>
      </c>
      <c r="E40" t="s">
        <v>88</v>
      </c>
      <c r="F40">
        <v>1938</v>
      </c>
      <c r="G40">
        <v>1</v>
      </c>
      <c r="H40">
        <v>44</v>
      </c>
      <c r="I40">
        <v>360</v>
      </c>
      <c r="J40" t="str">
        <f t="shared" si="3"/>
        <v>aceptable</v>
      </c>
      <c r="K40">
        <f t="shared" si="4"/>
        <v>252</v>
      </c>
      <c r="L40">
        <f t="shared" si="5"/>
        <v>6</v>
      </c>
    </row>
    <row r="41" spans="1:12" x14ac:dyDescent="0.2">
      <c r="A41" t="s">
        <v>71</v>
      </c>
      <c r="B41" t="s">
        <v>89</v>
      </c>
      <c r="C41" t="s">
        <v>14</v>
      </c>
      <c r="D41" t="s">
        <v>90</v>
      </c>
      <c r="E41" t="s">
        <v>88</v>
      </c>
      <c r="F41">
        <v>1947</v>
      </c>
      <c r="G41">
        <v>1</v>
      </c>
      <c r="H41">
        <v>6</v>
      </c>
      <c r="I41">
        <v>310</v>
      </c>
      <c r="J41" t="str">
        <f t="shared" si="3"/>
        <v>no aceptable</v>
      </c>
      <c r="K41">
        <f t="shared" si="4"/>
        <v>217</v>
      </c>
      <c r="L41">
        <f t="shared" si="5"/>
        <v>6</v>
      </c>
    </row>
    <row r="42" spans="1:12" x14ac:dyDescent="0.2">
      <c r="A42" t="s">
        <v>71</v>
      </c>
      <c r="B42" t="s">
        <v>91</v>
      </c>
      <c r="C42" t="s">
        <v>14</v>
      </c>
      <c r="D42" s="22" t="s">
        <v>92</v>
      </c>
      <c r="E42" t="s">
        <v>83</v>
      </c>
      <c r="F42">
        <v>1937</v>
      </c>
      <c r="G42">
        <v>2</v>
      </c>
      <c r="H42">
        <v>9</v>
      </c>
      <c r="I42">
        <v>360</v>
      </c>
      <c r="J42" t="str">
        <f t="shared" si="3"/>
        <v>no aceptable</v>
      </c>
      <c r="K42">
        <f t="shared" si="4"/>
        <v>252</v>
      </c>
      <c r="L42">
        <f t="shared" si="5"/>
        <v>5.2</v>
      </c>
    </row>
    <row r="43" spans="1:12" x14ac:dyDescent="0.2">
      <c r="A43" t="s">
        <v>71</v>
      </c>
      <c r="B43" t="s">
        <v>93</v>
      </c>
      <c r="C43" t="s">
        <v>14</v>
      </c>
      <c r="D43" t="s">
        <v>94</v>
      </c>
      <c r="E43" t="s">
        <v>88</v>
      </c>
      <c r="F43">
        <v>1939</v>
      </c>
      <c r="G43">
        <v>1</v>
      </c>
      <c r="H43">
        <v>25</v>
      </c>
      <c r="I43">
        <v>90</v>
      </c>
      <c r="J43" t="str">
        <f t="shared" si="3"/>
        <v>no aceptable</v>
      </c>
      <c r="K43">
        <f t="shared" si="4"/>
        <v>63</v>
      </c>
      <c r="L43">
        <f t="shared" si="5"/>
        <v>6</v>
      </c>
    </row>
    <row r="44" spans="1:12" x14ac:dyDescent="0.2">
      <c r="A44" t="s">
        <v>71</v>
      </c>
      <c r="B44" t="s">
        <v>93</v>
      </c>
      <c r="C44" t="s">
        <v>18</v>
      </c>
      <c r="D44" t="s">
        <v>95</v>
      </c>
      <c r="E44" t="s">
        <v>88</v>
      </c>
      <c r="F44">
        <v>1942</v>
      </c>
      <c r="G44">
        <v>2</v>
      </c>
      <c r="H44">
        <v>32</v>
      </c>
      <c r="I44">
        <v>190</v>
      </c>
      <c r="J44" t="str">
        <f t="shared" si="3"/>
        <v>aceptable</v>
      </c>
      <c r="K44">
        <f t="shared" si="4"/>
        <v>133</v>
      </c>
      <c r="L44">
        <f t="shared" si="5"/>
        <v>3</v>
      </c>
    </row>
    <row r="45" spans="1:12" x14ac:dyDescent="0.2">
      <c r="A45" t="s">
        <v>71</v>
      </c>
      <c r="B45" t="s">
        <v>93</v>
      </c>
      <c r="C45" t="s">
        <v>35</v>
      </c>
      <c r="D45" s="24" t="s">
        <v>96</v>
      </c>
      <c r="E45" t="s">
        <v>88</v>
      </c>
      <c r="F45">
        <v>1952</v>
      </c>
      <c r="G45">
        <v>1</v>
      </c>
      <c r="H45">
        <v>25</v>
      </c>
      <c r="I45">
        <v>180</v>
      </c>
      <c r="J45" t="str">
        <f t="shared" si="3"/>
        <v>no aceptable</v>
      </c>
      <c r="K45">
        <f t="shared" si="4"/>
        <v>126</v>
      </c>
      <c r="L45">
        <f t="shared" si="5"/>
        <v>6.75</v>
      </c>
    </row>
    <row r="46" spans="1:12" x14ac:dyDescent="0.2">
      <c r="A46" t="s">
        <v>71</v>
      </c>
      <c r="B46" t="s">
        <v>97</v>
      </c>
      <c r="C46" t="s">
        <v>14</v>
      </c>
      <c r="D46" t="s">
        <v>98</v>
      </c>
      <c r="E46" t="s">
        <v>83</v>
      </c>
      <c r="F46">
        <v>1961</v>
      </c>
      <c r="G46">
        <v>1</v>
      </c>
      <c r="H46">
        <v>39</v>
      </c>
      <c r="I46">
        <v>170</v>
      </c>
      <c r="J46" t="str">
        <f t="shared" si="3"/>
        <v>aceptable</v>
      </c>
      <c r="K46">
        <f t="shared" si="4"/>
        <v>161.5</v>
      </c>
      <c r="L46">
        <f t="shared" si="5"/>
        <v>5.2</v>
      </c>
    </row>
    <row r="47" spans="1:12" x14ac:dyDescent="0.2">
      <c r="A47" t="s">
        <v>99</v>
      </c>
      <c r="B47" t="s">
        <v>100</v>
      </c>
      <c r="C47" t="s">
        <v>14</v>
      </c>
      <c r="D47" t="s">
        <v>101</v>
      </c>
      <c r="E47" t="s">
        <v>88</v>
      </c>
      <c r="F47">
        <v>1936</v>
      </c>
      <c r="G47">
        <v>2</v>
      </c>
      <c r="H47">
        <v>36</v>
      </c>
      <c r="I47">
        <v>250</v>
      </c>
      <c r="J47" t="str">
        <f t="shared" si="3"/>
        <v>aceptable</v>
      </c>
      <c r="K47">
        <f t="shared" si="4"/>
        <v>175</v>
      </c>
      <c r="L47">
        <f t="shared" si="5"/>
        <v>6</v>
      </c>
    </row>
    <row r="48" spans="1:12" x14ac:dyDescent="0.2">
      <c r="A48" t="s">
        <v>99</v>
      </c>
      <c r="B48" t="s">
        <v>100</v>
      </c>
      <c r="C48" t="s">
        <v>14</v>
      </c>
      <c r="D48" s="22" t="s">
        <v>102</v>
      </c>
      <c r="E48" t="s">
        <v>88</v>
      </c>
      <c r="F48">
        <v>1928</v>
      </c>
      <c r="G48">
        <v>2</v>
      </c>
      <c r="H48">
        <v>21</v>
      </c>
      <c r="I48">
        <v>370</v>
      </c>
      <c r="J48" t="str">
        <f t="shared" si="3"/>
        <v>no aceptable</v>
      </c>
      <c r="K48">
        <f t="shared" si="4"/>
        <v>259</v>
      </c>
      <c r="L48">
        <f t="shared" si="5"/>
        <v>6</v>
      </c>
    </row>
    <row r="49" spans="1:12" x14ac:dyDescent="0.2">
      <c r="A49" t="s">
        <v>99</v>
      </c>
      <c r="B49" t="s">
        <v>100</v>
      </c>
      <c r="C49" t="s">
        <v>18</v>
      </c>
      <c r="D49" t="s">
        <v>103</v>
      </c>
      <c r="E49" t="s">
        <v>88</v>
      </c>
      <c r="F49">
        <v>1914</v>
      </c>
      <c r="G49">
        <v>1</v>
      </c>
      <c r="H49">
        <v>17</v>
      </c>
      <c r="I49">
        <v>290</v>
      </c>
      <c r="J49" t="str">
        <f t="shared" si="3"/>
        <v>no aceptable</v>
      </c>
      <c r="K49">
        <f t="shared" si="4"/>
        <v>203</v>
      </c>
      <c r="L49">
        <f t="shared" si="5"/>
        <v>3</v>
      </c>
    </row>
    <row r="50" spans="1:12" x14ac:dyDescent="0.2">
      <c r="A50" t="s">
        <v>99</v>
      </c>
      <c r="B50" t="s">
        <v>104</v>
      </c>
      <c r="C50" t="s">
        <v>14</v>
      </c>
      <c r="D50" s="23" t="s">
        <v>105</v>
      </c>
      <c r="E50" t="s">
        <v>77</v>
      </c>
      <c r="F50">
        <v>1917</v>
      </c>
      <c r="G50">
        <v>1</v>
      </c>
      <c r="H50">
        <v>28</v>
      </c>
      <c r="I50">
        <v>210</v>
      </c>
      <c r="J50" t="str">
        <f t="shared" si="3"/>
        <v>no aceptable</v>
      </c>
      <c r="K50">
        <f t="shared" si="4"/>
        <v>147</v>
      </c>
      <c r="L50">
        <f t="shared" si="5"/>
        <v>6.8</v>
      </c>
    </row>
    <row r="51" spans="1:12" x14ac:dyDescent="0.2">
      <c r="A51" t="s">
        <v>99</v>
      </c>
      <c r="B51" t="s">
        <v>106</v>
      </c>
      <c r="C51" t="s">
        <v>14</v>
      </c>
      <c r="D51" t="s">
        <v>107</v>
      </c>
      <c r="E51" t="s">
        <v>77</v>
      </c>
      <c r="F51">
        <v>1908</v>
      </c>
      <c r="G51">
        <v>2</v>
      </c>
      <c r="H51">
        <v>19</v>
      </c>
      <c r="I51">
        <v>190</v>
      </c>
      <c r="J51" t="str">
        <f t="shared" si="3"/>
        <v>no aceptable</v>
      </c>
      <c r="K51">
        <f t="shared" si="4"/>
        <v>133</v>
      </c>
      <c r="L51">
        <f t="shared" si="5"/>
        <v>6.8</v>
      </c>
    </row>
    <row r="52" spans="1:12" x14ac:dyDescent="0.2">
      <c r="A52" t="s">
        <v>99</v>
      </c>
      <c r="B52" t="s">
        <v>106</v>
      </c>
      <c r="C52" t="s">
        <v>18</v>
      </c>
      <c r="D52" t="s">
        <v>108</v>
      </c>
      <c r="E52" t="s">
        <v>77</v>
      </c>
      <c r="F52">
        <v>1921</v>
      </c>
      <c r="G52">
        <v>1</v>
      </c>
      <c r="H52">
        <v>38</v>
      </c>
      <c r="I52">
        <v>180</v>
      </c>
      <c r="J52" t="str">
        <f t="shared" si="3"/>
        <v>aceptable</v>
      </c>
      <c r="K52">
        <f t="shared" si="4"/>
        <v>126</v>
      </c>
      <c r="L52">
        <f t="shared" si="5"/>
        <v>3.4</v>
      </c>
    </row>
    <row r="53" spans="1:12" x14ac:dyDescent="0.2">
      <c r="A53" t="s">
        <v>99</v>
      </c>
      <c r="B53" t="s">
        <v>106</v>
      </c>
      <c r="C53" t="s">
        <v>14</v>
      </c>
      <c r="D53" t="s">
        <v>109</v>
      </c>
      <c r="E53" t="s">
        <v>77</v>
      </c>
      <c r="F53">
        <v>1918</v>
      </c>
      <c r="G53">
        <v>2</v>
      </c>
      <c r="H53">
        <v>28</v>
      </c>
      <c r="I53">
        <v>200</v>
      </c>
      <c r="J53" t="str">
        <f t="shared" si="3"/>
        <v>no aceptable</v>
      </c>
      <c r="K53">
        <f t="shared" si="4"/>
        <v>140</v>
      </c>
      <c r="L53">
        <f t="shared" si="5"/>
        <v>6.8</v>
      </c>
    </row>
    <row r="54" spans="1:12" x14ac:dyDescent="0.2">
      <c r="A54" t="s">
        <v>110</v>
      </c>
      <c r="B54" t="s">
        <v>111</v>
      </c>
      <c r="C54" t="s">
        <v>112</v>
      </c>
      <c r="D54" t="s">
        <v>113</v>
      </c>
      <c r="E54" t="s">
        <v>83</v>
      </c>
      <c r="F54">
        <v>1878</v>
      </c>
      <c r="G54">
        <v>1</v>
      </c>
      <c r="H54">
        <v>16</v>
      </c>
      <c r="I54">
        <v>130</v>
      </c>
      <c r="J54" t="str">
        <f t="shared" si="3"/>
        <v>no aceptable</v>
      </c>
      <c r="K54">
        <f t="shared" si="4"/>
        <v>91</v>
      </c>
      <c r="L54">
        <f t="shared" si="5"/>
        <v>6.5</v>
      </c>
    </row>
    <row r="55" spans="1:12" x14ac:dyDescent="0.2">
      <c r="A55" t="s">
        <v>110</v>
      </c>
      <c r="B55" t="s">
        <v>111</v>
      </c>
      <c r="C55" t="s">
        <v>112</v>
      </c>
      <c r="D55" t="s">
        <v>114</v>
      </c>
      <c r="E55" t="s">
        <v>83</v>
      </c>
      <c r="F55">
        <v>1882</v>
      </c>
      <c r="G55">
        <v>1</v>
      </c>
      <c r="H55">
        <v>13</v>
      </c>
      <c r="I55">
        <v>210</v>
      </c>
      <c r="J55" t="str">
        <f t="shared" si="3"/>
        <v>no aceptable</v>
      </c>
      <c r="K55">
        <f t="shared" si="4"/>
        <v>147</v>
      </c>
      <c r="L55">
        <f t="shared" si="5"/>
        <v>6.5</v>
      </c>
    </row>
    <row r="56" spans="1:12" x14ac:dyDescent="0.2">
      <c r="A56" t="s">
        <v>110</v>
      </c>
      <c r="B56" t="s">
        <v>115</v>
      </c>
      <c r="C56" t="s">
        <v>112</v>
      </c>
      <c r="D56" t="s">
        <v>116</v>
      </c>
      <c r="E56" t="s">
        <v>83</v>
      </c>
      <c r="F56">
        <v>1879</v>
      </c>
      <c r="G56">
        <v>2</v>
      </c>
      <c r="H56">
        <v>24</v>
      </c>
      <c r="I56">
        <v>310</v>
      </c>
      <c r="J56" t="str">
        <f t="shared" si="3"/>
        <v>no aceptable</v>
      </c>
      <c r="K56">
        <f t="shared" si="4"/>
        <v>217</v>
      </c>
      <c r="L56">
        <f t="shared" si="5"/>
        <v>6.5</v>
      </c>
    </row>
    <row r="57" spans="1:12" x14ac:dyDescent="0.2">
      <c r="A57" t="s">
        <v>110</v>
      </c>
      <c r="B57" t="s">
        <v>115</v>
      </c>
      <c r="C57" t="s">
        <v>112</v>
      </c>
      <c r="D57" t="s">
        <v>117</v>
      </c>
      <c r="E57" t="s">
        <v>83</v>
      </c>
      <c r="F57">
        <v>1892</v>
      </c>
      <c r="G57">
        <v>2</v>
      </c>
      <c r="H57">
        <v>28</v>
      </c>
      <c r="I57">
        <v>280</v>
      </c>
      <c r="J57" t="str">
        <f t="shared" si="3"/>
        <v>no aceptable</v>
      </c>
      <c r="K57">
        <f t="shared" si="4"/>
        <v>196</v>
      </c>
      <c r="L57">
        <f t="shared" si="5"/>
        <v>6.5</v>
      </c>
    </row>
    <row r="58" spans="1:12" x14ac:dyDescent="0.2">
      <c r="A58" t="s">
        <v>118</v>
      </c>
      <c r="B58" t="s">
        <v>119</v>
      </c>
      <c r="C58" t="s">
        <v>112</v>
      </c>
      <c r="D58" t="s">
        <v>120</v>
      </c>
      <c r="E58" t="s">
        <v>77</v>
      </c>
      <c r="F58">
        <v>1901</v>
      </c>
      <c r="G58">
        <v>2</v>
      </c>
      <c r="H58">
        <v>37</v>
      </c>
      <c r="I58">
        <v>170</v>
      </c>
      <c r="J58" t="str">
        <f t="shared" si="3"/>
        <v>aceptable</v>
      </c>
      <c r="K58">
        <f t="shared" si="4"/>
        <v>119</v>
      </c>
      <c r="L58">
        <f t="shared" si="5"/>
        <v>8.5</v>
      </c>
    </row>
    <row r="59" spans="1:12" x14ac:dyDescent="0.2">
      <c r="A59" t="s">
        <v>118</v>
      </c>
      <c r="B59" t="s">
        <v>121</v>
      </c>
      <c r="C59" t="s">
        <v>112</v>
      </c>
      <c r="D59" t="s">
        <v>122</v>
      </c>
      <c r="E59" t="s">
        <v>88</v>
      </c>
      <c r="F59">
        <v>1908</v>
      </c>
      <c r="G59">
        <v>1</v>
      </c>
      <c r="H59">
        <v>32</v>
      </c>
      <c r="I59">
        <v>190</v>
      </c>
      <c r="J59" t="str">
        <f t="shared" si="3"/>
        <v>aceptable</v>
      </c>
      <c r="K59">
        <f t="shared" si="4"/>
        <v>133</v>
      </c>
      <c r="L59">
        <f t="shared" si="5"/>
        <v>7.5</v>
      </c>
    </row>
    <row r="60" spans="1:12" x14ac:dyDescent="0.2">
      <c r="A60" t="s">
        <v>118</v>
      </c>
      <c r="B60" t="s">
        <v>123</v>
      </c>
      <c r="C60" t="s">
        <v>14</v>
      </c>
      <c r="D60" t="s">
        <v>124</v>
      </c>
      <c r="E60" t="s">
        <v>88</v>
      </c>
      <c r="F60">
        <v>1915</v>
      </c>
      <c r="G60">
        <v>2</v>
      </c>
      <c r="H60">
        <v>36</v>
      </c>
      <c r="I60">
        <v>190</v>
      </c>
      <c r="J60" t="str">
        <f t="shared" si="3"/>
        <v>aceptable</v>
      </c>
      <c r="K60">
        <f t="shared" si="4"/>
        <v>133</v>
      </c>
      <c r="L60">
        <f t="shared" si="5"/>
        <v>6</v>
      </c>
    </row>
    <row r="61" spans="1:12" x14ac:dyDescent="0.2">
      <c r="A61" t="s">
        <v>118</v>
      </c>
      <c r="B61" t="s">
        <v>125</v>
      </c>
      <c r="C61" t="s">
        <v>14</v>
      </c>
      <c r="D61" t="s">
        <v>126</v>
      </c>
      <c r="E61" t="s">
        <v>83</v>
      </c>
      <c r="F61">
        <v>1928</v>
      </c>
      <c r="G61">
        <v>1</v>
      </c>
      <c r="H61">
        <v>31</v>
      </c>
      <c r="I61">
        <v>260</v>
      </c>
      <c r="J61" t="str">
        <f t="shared" si="3"/>
        <v>aceptable</v>
      </c>
      <c r="K61">
        <f t="shared" si="4"/>
        <v>182</v>
      </c>
      <c r="L61">
        <f t="shared" si="5"/>
        <v>5.2</v>
      </c>
    </row>
    <row r="62" spans="1:12" x14ac:dyDescent="0.2">
      <c r="A62" t="s">
        <v>118</v>
      </c>
      <c r="B62" t="s">
        <v>125</v>
      </c>
      <c r="C62" t="s">
        <v>14</v>
      </c>
      <c r="D62" t="s">
        <v>127</v>
      </c>
      <c r="E62" t="s">
        <v>83</v>
      </c>
      <c r="F62">
        <v>1935</v>
      </c>
      <c r="G62">
        <v>1</v>
      </c>
      <c r="H62">
        <v>33</v>
      </c>
      <c r="I62">
        <v>280</v>
      </c>
      <c r="J62" t="str">
        <f t="shared" si="3"/>
        <v>aceptable</v>
      </c>
      <c r="K62">
        <f t="shared" si="4"/>
        <v>196</v>
      </c>
      <c r="L62">
        <f t="shared" si="5"/>
        <v>5.2</v>
      </c>
    </row>
    <row r="63" spans="1:12" x14ac:dyDescent="0.2">
      <c r="A63" t="s">
        <v>118</v>
      </c>
      <c r="B63" t="s">
        <v>128</v>
      </c>
      <c r="C63" t="s">
        <v>112</v>
      </c>
      <c r="D63" t="s">
        <v>129</v>
      </c>
      <c r="E63" t="s">
        <v>83</v>
      </c>
      <c r="F63">
        <v>1886</v>
      </c>
      <c r="G63">
        <v>3</v>
      </c>
      <c r="H63">
        <v>22</v>
      </c>
      <c r="I63">
        <v>340</v>
      </c>
      <c r="J63" t="str">
        <f t="shared" si="3"/>
        <v>no aceptable</v>
      </c>
      <c r="K63">
        <f t="shared" si="4"/>
        <v>238</v>
      </c>
      <c r="L63">
        <f t="shared" si="5"/>
        <v>6.5</v>
      </c>
    </row>
    <row r="64" spans="1:12" x14ac:dyDescent="0.2">
      <c r="A64" t="s">
        <v>130</v>
      </c>
      <c r="B64" t="s">
        <v>131</v>
      </c>
      <c r="C64" t="s">
        <v>132</v>
      </c>
      <c r="D64" t="s">
        <v>133</v>
      </c>
      <c r="E64" t="s">
        <v>88</v>
      </c>
      <c r="F64">
        <v>1941</v>
      </c>
      <c r="G64">
        <v>3</v>
      </c>
      <c r="H64">
        <v>15</v>
      </c>
      <c r="I64">
        <v>380</v>
      </c>
      <c r="J64" t="str">
        <f t="shared" si="3"/>
        <v>no aceptable</v>
      </c>
      <c r="K64">
        <f t="shared" si="4"/>
        <v>266</v>
      </c>
      <c r="L64">
        <f t="shared" si="5"/>
        <v>6</v>
      </c>
    </row>
    <row r="65" spans="1:12" x14ac:dyDescent="0.2">
      <c r="A65" t="s">
        <v>130</v>
      </c>
      <c r="B65" t="s">
        <v>134</v>
      </c>
      <c r="C65" t="s">
        <v>135</v>
      </c>
      <c r="D65" t="s">
        <v>136</v>
      </c>
      <c r="E65" t="s">
        <v>83</v>
      </c>
      <c r="F65">
        <v>1946</v>
      </c>
      <c r="G65">
        <v>3</v>
      </c>
      <c r="H65">
        <v>37</v>
      </c>
      <c r="I65">
        <v>270</v>
      </c>
      <c r="J65" t="str">
        <f t="shared" si="3"/>
        <v>aceptable</v>
      </c>
      <c r="K65">
        <f t="shared" si="4"/>
        <v>189</v>
      </c>
      <c r="L65">
        <f t="shared" si="5"/>
        <v>3.9000000000000004</v>
      </c>
    </row>
    <row r="66" spans="1:12" x14ac:dyDescent="0.2">
      <c r="A66" t="s">
        <v>130</v>
      </c>
      <c r="B66" t="s">
        <v>137</v>
      </c>
      <c r="C66" t="s">
        <v>138</v>
      </c>
      <c r="D66" t="s">
        <v>139</v>
      </c>
      <c r="E66" t="s">
        <v>83</v>
      </c>
      <c r="F66">
        <v>1938</v>
      </c>
      <c r="G66">
        <v>2</v>
      </c>
      <c r="H66">
        <v>39</v>
      </c>
      <c r="I66">
        <v>260</v>
      </c>
      <c r="J66" t="str">
        <f t="shared" ref="J66:J95" si="6">IF(H66&gt;60,"muy aceptable",IF(H66&gt;=30,"aceptable","no aceptable"))</f>
        <v>aceptable</v>
      </c>
      <c r="K66">
        <f t="shared" ref="K66:K95" si="7">I66-I66*IF(F66&lt;1960,0.3,VLOOKUP(A66,categorias,2,0))</f>
        <v>182</v>
      </c>
      <c r="L66">
        <f t="shared" ref="L66:L95" si="8">VLOOKUP(C66,generos,2,0)*(1-IF(E66="españa",0,VLOOKUP(E66,paises,2,0)))</f>
        <v>3.25</v>
      </c>
    </row>
    <row r="67" spans="1:12" x14ac:dyDescent="0.2">
      <c r="A67" t="s">
        <v>130</v>
      </c>
      <c r="B67" t="s">
        <v>140</v>
      </c>
      <c r="C67" t="s">
        <v>138</v>
      </c>
      <c r="D67" t="s">
        <v>141</v>
      </c>
      <c r="E67" t="s">
        <v>88</v>
      </c>
      <c r="F67">
        <v>1951</v>
      </c>
      <c r="G67">
        <v>2</v>
      </c>
      <c r="H67">
        <v>17</v>
      </c>
      <c r="I67">
        <v>310</v>
      </c>
      <c r="J67" t="str">
        <f t="shared" si="6"/>
        <v>no aceptable</v>
      </c>
      <c r="K67">
        <f t="shared" si="7"/>
        <v>217</v>
      </c>
      <c r="L67">
        <f t="shared" si="8"/>
        <v>3.75</v>
      </c>
    </row>
    <row r="68" spans="1:12" x14ac:dyDescent="0.2">
      <c r="A68" t="s">
        <v>130</v>
      </c>
      <c r="B68" t="s">
        <v>142</v>
      </c>
      <c r="C68" t="s">
        <v>132</v>
      </c>
      <c r="D68" t="s">
        <v>143</v>
      </c>
      <c r="E68" t="s">
        <v>77</v>
      </c>
      <c r="F68">
        <v>1961</v>
      </c>
      <c r="G68">
        <v>1</v>
      </c>
      <c r="H68">
        <v>63</v>
      </c>
      <c r="I68">
        <v>190</v>
      </c>
      <c r="J68" t="str">
        <f t="shared" si="6"/>
        <v>muy aceptable</v>
      </c>
      <c r="K68">
        <f t="shared" si="7"/>
        <v>161.5</v>
      </c>
      <c r="L68">
        <f t="shared" si="8"/>
        <v>6.8</v>
      </c>
    </row>
    <row r="69" spans="1:12" x14ac:dyDescent="0.2">
      <c r="A69" t="s">
        <v>130</v>
      </c>
      <c r="B69" t="s">
        <v>142</v>
      </c>
      <c r="C69" t="s">
        <v>132</v>
      </c>
      <c r="D69" t="s">
        <v>144</v>
      </c>
      <c r="E69" t="s">
        <v>77</v>
      </c>
      <c r="F69">
        <v>1956</v>
      </c>
      <c r="G69">
        <v>2</v>
      </c>
      <c r="H69">
        <v>34</v>
      </c>
      <c r="I69">
        <v>220</v>
      </c>
      <c r="J69" t="str">
        <f t="shared" si="6"/>
        <v>aceptable</v>
      </c>
      <c r="K69">
        <f t="shared" si="7"/>
        <v>154</v>
      </c>
      <c r="L69">
        <f t="shared" si="8"/>
        <v>6.8</v>
      </c>
    </row>
    <row r="70" spans="1:12" x14ac:dyDescent="0.2">
      <c r="A70" t="s">
        <v>130</v>
      </c>
      <c r="B70" t="s">
        <v>142</v>
      </c>
      <c r="C70" t="s">
        <v>132</v>
      </c>
      <c r="D70" t="s">
        <v>145</v>
      </c>
      <c r="E70" t="s">
        <v>77</v>
      </c>
      <c r="F70">
        <v>1954</v>
      </c>
      <c r="G70">
        <v>2</v>
      </c>
      <c r="H70">
        <v>23</v>
      </c>
      <c r="I70">
        <v>330</v>
      </c>
      <c r="J70" t="str">
        <f t="shared" si="6"/>
        <v>no aceptable</v>
      </c>
      <c r="K70">
        <f t="shared" si="7"/>
        <v>231</v>
      </c>
      <c r="L70">
        <f t="shared" si="8"/>
        <v>6.8</v>
      </c>
    </row>
    <row r="71" spans="1:12" x14ac:dyDescent="0.2">
      <c r="A71" t="s">
        <v>130</v>
      </c>
      <c r="B71" t="s">
        <v>146</v>
      </c>
      <c r="C71" t="s">
        <v>132</v>
      </c>
      <c r="D71" t="s">
        <v>147</v>
      </c>
      <c r="E71" t="s">
        <v>77</v>
      </c>
      <c r="F71">
        <v>1929</v>
      </c>
      <c r="G71">
        <v>2</v>
      </c>
      <c r="H71">
        <v>12</v>
      </c>
      <c r="I71">
        <v>190</v>
      </c>
      <c r="J71" t="str">
        <f t="shared" si="6"/>
        <v>no aceptable</v>
      </c>
      <c r="K71">
        <f t="shared" si="7"/>
        <v>133</v>
      </c>
      <c r="L71">
        <f t="shared" si="8"/>
        <v>6.8</v>
      </c>
    </row>
    <row r="72" spans="1:12" x14ac:dyDescent="0.2">
      <c r="A72" t="s">
        <v>130</v>
      </c>
      <c r="B72" t="s">
        <v>146</v>
      </c>
      <c r="C72" t="s">
        <v>135</v>
      </c>
      <c r="D72" t="s">
        <v>148</v>
      </c>
      <c r="E72" t="s">
        <v>77</v>
      </c>
      <c r="F72">
        <v>1925</v>
      </c>
      <c r="G72">
        <v>1</v>
      </c>
      <c r="H72">
        <v>21</v>
      </c>
      <c r="I72">
        <v>180</v>
      </c>
      <c r="J72" t="str">
        <f t="shared" si="6"/>
        <v>no aceptable</v>
      </c>
      <c r="K72">
        <f t="shared" si="7"/>
        <v>126</v>
      </c>
      <c r="L72">
        <f t="shared" si="8"/>
        <v>5.0999999999999996</v>
      </c>
    </row>
    <row r="73" spans="1:12" x14ac:dyDescent="0.2">
      <c r="A73" t="s">
        <v>130</v>
      </c>
      <c r="B73" t="s">
        <v>149</v>
      </c>
      <c r="C73" t="s">
        <v>138</v>
      </c>
      <c r="D73" t="s">
        <v>150</v>
      </c>
      <c r="E73" t="s">
        <v>77</v>
      </c>
      <c r="F73">
        <v>1953</v>
      </c>
      <c r="G73">
        <v>2</v>
      </c>
      <c r="H73">
        <v>8</v>
      </c>
      <c r="I73">
        <v>270</v>
      </c>
      <c r="J73" t="str">
        <f t="shared" si="6"/>
        <v>no aceptable</v>
      </c>
      <c r="K73">
        <f t="shared" si="7"/>
        <v>189</v>
      </c>
      <c r="L73">
        <f t="shared" si="8"/>
        <v>4.25</v>
      </c>
    </row>
    <row r="74" spans="1:12" x14ac:dyDescent="0.2">
      <c r="A74" t="s">
        <v>130</v>
      </c>
      <c r="B74" t="s">
        <v>151</v>
      </c>
      <c r="C74" t="s">
        <v>138</v>
      </c>
      <c r="D74" t="s">
        <v>152</v>
      </c>
      <c r="E74" t="s">
        <v>77</v>
      </c>
      <c r="F74">
        <v>1962</v>
      </c>
      <c r="G74">
        <v>2</v>
      </c>
      <c r="H74">
        <v>49</v>
      </c>
      <c r="I74">
        <v>100</v>
      </c>
      <c r="J74" t="str">
        <f t="shared" si="6"/>
        <v>aceptable</v>
      </c>
      <c r="K74">
        <f t="shared" si="7"/>
        <v>85</v>
      </c>
      <c r="L74">
        <f t="shared" si="8"/>
        <v>4.25</v>
      </c>
    </row>
    <row r="75" spans="1:12" x14ac:dyDescent="0.2">
      <c r="A75" t="s">
        <v>130</v>
      </c>
      <c r="B75" t="s">
        <v>153</v>
      </c>
      <c r="C75" t="s">
        <v>138</v>
      </c>
      <c r="D75" t="s">
        <v>154</v>
      </c>
      <c r="E75" t="s">
        <v>88</v>
      </c>
      <c r="F75">
        <v>1958</v>
      </c>
      <c r="G75">
        <v>1</v>
      </c>
      <c r="H75">
        <v>62</v>
      </c>
      <c r="I75">
        <v>290</v>
      </c>
      <c r="J75" t="str">
        <f t="shared" si="6"/>
        <v>muy aceptable</v>
      </c>
      <c r="K75">
        <f t="shared" si="7"/>
        <v>203</v>
      </c>
      <c r="L75">
        <f t="shared" si="8"/>
        <v>3.75</v>
      </c>
    </row>
    <row r="76" spans="1:12" x14ac:dyDescent="0.2">
      <c r="A76" t="s">
        <v>155</v>
      </c>
      <c r="B76" t="s">
        <v>156</v>
      </c>
      <c r="C76" t="s">
        <v>14</v>
      </c>
      <c r="D76" t="s">
        <v>157</v>
      </c>
      <c r="E76" t="s">
        <v>83</v>
      </c>
      <c r="F76">
        <v>1963</v>
      </c>
      <c r="G76">
        <v>1</v>
      </c>
      <c r="H76">
        <v>32</v>
      </c>
      <c r="I76">
        <v>210</v>
      </c>
      <c r="J76" t="str">
        <f t="shared" si="6"/>
        <v>aceptable</v>
      </c>
      <c r="K76">
        <f t="shared" si="7"/>
        <v>178.5</v>
      </c>
      <c r="L76">
        <f t="shared" si="8"/>
        <v>5.2</v>
      </c>
    </row>
    <row r="77" spans="1:12" x14ac:dyDescent="0.2">
      <c r="A77" t="s">
        <v>155</v>
      </c>
      <c r="B77" t="s">
        <v>158</v>
      </c>
      <c r="C77" t="s">
        <v>18</v>
      </c>
      <c r="D77" t="s">
        <v>159</v>
      </c>
      <c r="E77" t="s">
        <v>77</v>
      </c>
      <c r="F77">
        <v>1948</v>
      </c>
      <c r="G77">
        <v>2</v>
      </c>
      <c r="H77">
        <v>14</v>
      </c>
      <c r="I77">
        <v>310</v>
      </c>
      <c r="J77" t="str">
        <f t="shared" si="6"/>
        <v>no aceptable</v>
      </c>
      <c r="K77">
        <f t="shared" si="7"/>
        <v>217</v>
      </c>
      <c r="L77">
        <f t="shared" si="8"/>
        <v>3.4</v>
      </c>
    </row>
    <row r="78" spans="1:12" x14ac:dyDescent="0.2">
      <c r="A78" t="s">
        <v>155</v>
      </c>
      <c r="B78" t="s">
        <v>160</v>
      </c>
      <c r="C78" t="s">
        <v>35</v>
      </c>
      <c r="D78" t="s">
        <v>161</v>
      </c>
      <c r="E78" t="s">
        <v>77</v>
      </c>
      <c r="F78">
        <v>1962</v>
      </c>
      <c r="G78">
        <v>2</v>
      </c>
      <c r="H78">
        <v>9</v>
      </c>
      <c r="I78">
        <v>230</v>
      </c>
      <c r="J78" t="str">
        <f t="shared" si="6"/>
        <v>no aceptable</v>
      </c>
      <c r="K78">
        <f t="shared" si="7"/>
        <v>195.5</v>
      </c>
      <c r="L78">
        <f t="shared" si="8"/>
        <v>7.6499999999999995</v>
      </c>
    </row>
    <row r="79" spans="1:12" x14ac:dyDescent="0.2">
      <c r="A79" t="s">
        <v>155</v>
      </c>
      <c r="B79" t="s">
        <v>162</v>
      </c>
      <c r="C79" t="s">
        <v>35</v>
      </c>
      <c r="D79" t="s">
        <v>163</v>
      </c>
      <c r="E79" t="s">
        <v>88</v>
      </c>
      <c r="F79">
        <v>1933</v>
      </c>
      <c r="G79">
        <v>1</v>
      </c>
      <c r="H79">
        <v>18</v>
      </c>
      <c r="I79">
        <v>220</v>
      </c>
      <c r="J79" t="str">
        <f t="shared" si="6"/>
        <v>no aceptable</v>
      </c>
      <c r="K79">
        <f t="shared" si="7"/>
        <v>154</v>
      </c>
      <c r="L79">
        <f t="shared" si="8"/>
        <v>6.75</v>
      </c>
    </row>
    <row r="80" spans="1:12" x14ac:dyDescent="0.2">
      <c r="A80" t="s">
        <v>155</v>
      </c>
      <c r="B80" t="s">
        <v>162</v>
      </c>
      <c r="C80" t="s">
        <v>14</v>
      </c>
      <c r="D80" t="s">
        <v>164</v>
      </c>
      <c r="E80" t="s">
        <v>88</v>
      </c>
      <c r="F80">
        <v>1944</v>
      </c>
      <c r="G80">
        <v>2</v>
      </c>
      <c r="H80">
        <v>21</v>
      </c>
      <c r="I80">
        <v>180</v>
      </c>
      <c r="J80" t="str">
        <f t="shared" si="6"/>
        <v>no aceptable</v>
      </c>
      <c r="K80">
        <f t="shared" si="7"/>
        <v>126</v>
      </c>
      <c r="L80">
        <f t="shared" si="8"/>
        <v>6</v>
      </c>
    </row>
    <row r="81" spans="1:12" x14ac:dyDescent="0.2">
      <c r="A81" t="s">
        <v>155</v>
      </c>
      <c r="B81" t="s">
        <v>162</v>
      </c>
      <c r="C81" t="s">
        <v>35</v>
      </c>
      <c r="D81" t="s">
        <v>165</v>
      </c>
      <c r="E81" t="s">
        <v>88</v>
      </c>
      <c r="F81">
        <v>1955</v>
      </c>
      <c r="G81">
        <v>3</v>
      </c>
      <c r="H81">
        <v>20</v>
      </c>
      <c r="I81">
        <v>190</v>
      </c>
      <c r="J81" t="str">
        <f t="shared" si="6"/>
        <v>no aceptable</v>
      </c>
      <c r="K81">
        <f t="shared" si="7"/>
        <v>133</v>
      </c>
      <c r="L81">
        <f t="shared" si="8"/>
        <v>6.75</v>
      </c>
    </row>
    <row r="82" spans="1:12" x14ac:dyDescent="0.2">
      <c r="A82" t="s">
        <v>155</v>
      </c>
      <c r="B82" t="s">
        <v>162</v>
      </c>
      <c r="C82" t="s">
        <v>14</v>
      </c>
      <c r="D82" t="s">
        <v>166</v>
      </c>
      <c r="E82" t="s">
        <v>88</v>
      </c>
      <c r="F82">
        <v>1938</v>
      </c>
      <c r="G82">
        <v>2</v>
      </c>
      <c r="H82">
        <v>14</v>
      </c>
      <c r="I82">
        <v>240</v>
      </c>
      <c r="J82" t="str">
        <f t="shared" si="6"/>
        <v>no aceptable</v>
      </c>
      <c r="K82">
        <f t="shared" si="7"/>
        <v>168</v>
      </c>
      <c r="L82">
        <f t="shared" si="8"/>
        <v>6</v>
      </c>
    </row>
    <row r="83" spans="1:12" x14ac:dyDescent="0.2">
      <c r="A83" t="s">
        <v>155</v>
      </c>
      <c r="B83" t="s">
        <v>162</v>
      </c>
      <c r="C83" t="s">
        <v>39</v>
      </c>
      <c r="D83" t="s">
        <v>167</v>
      </c>
      <c r="E83" t="s">
        <v>88</v>
      </c>
      <c r="F83">
        <v>1948</v>
      </c>
      <c r="G83">
        <v>1</v>
      </c>
      <c r="H83">
        <v>23</v>
      </c>
      <c r="I83">
        <v>250</v>
      </c>
      <c r="J83" t="str">
        <f t="shared" si="6"/>
        <v>no aceptable</v>
      </c>
      <c r="K83">
        <f t="shared" si="7"/>
        <v>175</v>
      </c>
      <c r="L83">
        <f t="shared" si="8"/>
        <v>5.25</v>
      </c>
    </row>
    <row r="84" spans="1:12" x14ac:dyDescent="0.2">
      <c r="A84" t="s">
        <v>168</v>
      </c>
      <c r="B84" t="s">
        <v>169</v>
      </c>
      <c r="C84" t="s">
        <v>14</v>
      </c>
      <c r="D84" t="s">
        <v>170</v>
      </c>
      <c r="E84" t="s">
        <v>171</v>
      </c>
      <c r="F84">
        <v>1963</v>
      </c>
      <c r="G84">
        <v>4</v>
      </c>
      <c r="H84">
        <v>78</v>
      </c>
      <c r="I84">
        <v>360</v>
      </c>
      <c r="J84" t="str">
        <f t="shared" si="6"/>
        <v>muy aceptable</v>
      </c>
      <c r="K84">
        <f t="shared" si="7"/>
        <v>324</v>
      </c>
      <c r="L84">
        <f t="shared" si="8"/>
        <v>6.4</v>
      </c>
    </row>
    <row r="85" spans="1:12" x14ac:dyDescent="0.2">
      <c r="A85" t="s">
        <v>168</v>
      </c>
      <c r="B85" t="s">
        <v>169</v>
      </c>
      <c r="C85" t="s">
        <v>14</v>
      </c>
      <c r="D85" t="s">
        <v>172</v>
      </c>
      <c r="E85" t="s">
        <v>171</v>
      </c>
      <c r="F85">
        <v>1958</v>
      </c>
      <c r="G85">
        <v>5</v>
      </c>
      <c r="H85">
        <v>96</v>
      </c>
      <c r="I85">
        <v>130</v>
      </c>
      <c r="J85" t="str">
        <f t="shared" si="6"/>
        <v>muy aceptable</v>
      </c>
      <c r="K85">
        <f t="shared" si="7"/>
        <v>91</v>
      </c>
      <c r="L85">
        <f t="shared" si="8"/>
        <v>6.4</v>
      </c>
    </row>
    <row r="86" spans="1:12" x14ac:dyDescent="0.2">
      <c r="A86" t="s">
        <v>168</v>
      </c>
      <c r="B86" t="s">
        <v>169</v>
      </c>
      <c r="C86" t="s">
        <v>35</v>
      </c>
      <c r="D86" t="s">
        <v>173</v>
      </c>
      <c r="E86" t="s">
        <v>171</v>
      </c>
      <c r="F86">
        <v>1957</v>
      </c>
      <c r="G86">
        <v>3</v>
      </c>
      <c r="H86">
        <v>34</v>
      </c>
      <c r="I86">
        <v>150</v>
      </c>
      <c r="J86" t="str">
        <f t="shared" si="6"/>
        <v>aceptable</v>
      </c>
      <c r="K86">
        <f t="shared" si="7"/>
        <v>105</v>
      </c>
      <c r="L86">
        <f t="shared" si="8"/>
        <v>7.2</v>
      </c>
    </row>
    <row r="87" spans="1:12" x14ac:dyDescent="0.2">
      <c r="A87" t="s">
        <v>168</v>
      </c>
      <c r="B87" t="s">
        <v>174</v>
      </c>
      <c r="C87" t="s">
        <v>14</v>
      </c>
      <c r="D87" t="s">
        <v>175</v>
      </c>
      <c r="E87" t="s">
        <v>171</v>
      </c>
      <c r="F87">
        <v>1948</v>
      </c>
      <c r="G87">
        <v>5</v>
      </c>
      <c r="H87">
        <v>56</v>
      </c>
      <c r="I87">
        <v>250</v>
      </c>
      <c r="J87" t="str">
        <f t="shared" si="6"/>
        <v>aceptable</v>
      </c>
      <c r="K87">
        <f t="shared" si="7"/>
        <v>175</v>
      </c>
      <c r="L87">
        <f t="shared" si="8"/>
        <v>6.4</v>
      </c>
    </row>
    <row r="88" spans="1:12" x14ac:dyDescent="0.2">
      <c r="A88" t="s">
        <v>168</v>
      </c>
      <c r="B88" t="s">
        <v>174</v>
      </c>
      <c r="C88" t="s">
        <v>18</v>
      </c>
      <c r="D88" t="s">
        <v>176</v>
      </c>
      <c r="E88" t="s">
        <v>171</v>
      </c>
      <c r="F88">
        <v>1936</v>
      </c>
      <c r="G88">
        <v>4</v>
      </c>
      <c r="H88">
        <v>58</v>
      </c>
      <c r="I88">
        <v>260</v>
      </c>
      <c r="J88" t="str">
        <f t="shared" si="6"/>
        <v>aceptable</v>
      </c>
      <c r="K88">
        <f t="shared" si="7"/>
        <v>182</v>
      </c>
      <c r="L88">
        <f t="shared" si="8"/>
        <v>3.2</v>
      </c>
    </row>
    <row r="89" spans="1:12" x14ac:dyDescent="0.2">
      <c r="A89" t="s">
        <v>168</v>
      </c>
      <c r="B89" t="s">
        <v>174</v>
      </c>
      <c r="C89" t="s">
        <v>18</v>
      </c>
      <c r="D89" t="s">
        <v>177</v>
      </c>
      <c r="E89" t="s">
        <v>171</v>
      </c>
      <c r="F89">
        <v>1924</v>
      </c>
      <c r="G89">
        <v>2</v>
      </c>
      <c r="H89">
        <v>79</v>
      </c>
      <c r="I89">
        <v>190</v>
      </c>
      <c r="J89" t="str">
        <f t="shared" si="6"/>
        <v>muy aceptable</v>
      </c>
      <c r="K89">
        <f t="shared" si="7"/>
        <v>133</v>
      </c>
      <c r="L89">
        <f t="shared" si="8"/>
        <v>3.2</v>
      </c>
    </row>
    <row r="90" spans="1:12" x14ac:dyDescent="0.2">
      <c r="A90" t="s">
        <v>168</v>
      </c>
      <c r="B90" t="s">
        <v>178</v>
      </c>
      <c r="C90" t="s">
        <v>14</v>
      </c>
      <c r="D90" t="s">
        <v>179</v>
      </c>
      <c r="E90" t="s">
        <v>171</v>
      </c>
      <c r="F90">
        <v>1941</v>
      </c>
      <c r="G90">
        <v>2</v>
      </c>
      <c r="H90">
        <v>103</v>
      </c>
      <c r="I90">
        <v>180</v>
      </c>
      <c r="J90" t="str">
        <f t="shared" si="6"/>
        <v>muy aceptable</v>
      </c>
      <c r="K90">
        <f t="shared" si="7"/>
        <v>126</v>
      </c>
      <c r="L90">
        <f t="shared" si="8"/>
        <v>6.4</v>
      </c>
    </row>
    <row r="91" spans="1:12" x14ac:dyDescent="0.2">
      <c r="A91" t="s">
        <v>168</v>
      </c>
      <c r="B91" t="s">
        <v>178</v>
      </c>
      <c r="C91" t="s">
        <v>14</v>
      </c>
      <c r="D91" t="s">
        <v>180</v>
      </c>
      <c r="E91" t="s">
        <v>171</v>
      </c>
      <c r="F91">
        <v>1933</v>
      </c>
      <c r="G91">
        <v>5</v>
      </c>
      <c r="H91">
        <v>82</v>
      </c>
      <c r="I91">
        <v>210</v>
      </c>
      <c r="J91" t="str">
        <f t="shared" si="6"/>
        <v>muy aceptable</v>
      </c>
      <c r="K91">
        <f t="shared" si="7"/>
        <v>147</v>
      </c>
      <c r="L91">
        <f t="shared" si="8"/>
        <v>6.4</v>
      </c>
    </row>
    <row r="92" spans="1:12" x14ac:dyDescent="0.2">
      <c r="A92" t="s">
        <v>168</v>
      </c>
      <c r="B92" t="s">
        <v>181</v>
      </c>
      <c r="C92" t="s">
        <v>14</v>
      </c>
      <c r="D92" t="s">
        <v>182</v>
      </c>
      <c r="E92" t="s">
        <v>171</v>
      </c>
      <c r="F92">
        <v>1975</v>
      </c>
      <c r="G92">
        <v>3</v>
      </c>
      <c r="H92">
        <v>13</v>
      </c>
      <c r="I92">
        <v>260</v>
      </c>
      <c r="J92" t="str">
        <f t="shared" si="6"/>
        <v>no aceptable</v>
      </c>
      <c r="K92">
        <f t="shared" si="7"/>
        <v>234</v>
      </c>
      <c r="L92">
        <f t="shared" si="8"/>
        <v>6.4</v>
      </c>
    </row>
    <row r="93" spans="1:12" x14ac:dyDescent="0.2">
      <c r="A93" t="s">
        <v>168</v>
      </c>
      <c r="B93" t="s">
        <v>181</v>
      </c>
      <c r="C93" t="s">
        <v>14</v>
      </c>
      <c r="D93" t="s">
        <v>183</v>
      </c>
      <c r="E93" t="s">
        <v>171</v>
      </c>
      <c r="F93">
        <v>1979</v>
      </c>
      <c r="G93">
        <v>4</v>
      </c>
      <c r="H93">
        <v>43</v>
      </c>
      <c r="I93">
        <v>270</v>
      </c>
      <c r="J93" t="str">
        <f t="shared" si="6"/>
        <v>aceptable</v>
      </c>
      <c r="K93">
        <f t="shared" si="7"/>
        <v>243</v>
      </c>
      <c r="L93">
        <f t="shared" si="8"/>
        <v>6.4</v>
      </c>
    </row>
    <row r="94" spans="1:12" x14ac:dyDescent="0.2">
      <c r="A94" t="s">
        <v>168</v>
      </c>
      <c r="B94" t="s">
        <v>181</v>
      </c>
      <c r="C94" t="s">
        <v>14</v>
      </c>
      <c r="D94" t="s">
        <v>184</v>
      </c>
      <c r="E94" t="s">
        <v>171</v>
      </c>
      <c r="F94">
        <v>1981</v>
      </c>
      <c r="G94">
        <v>2</v>
      </c>
      <c r="H94">
        <v>30</v>
      </c>
      <c r="I94">
        <v>180</v>
      </c>
      <c r="J94" t="str">
        <f t="shared" si="6"/>
        <v>aceptable</v>
      </c>
      <c r="K94">
        <f t="shared" si="7"/>
        <v>162</v>
      </c>
      <c r="L94">
        <f t="shared" si="8"/>
        <v>6.4</v>
      </c>
    </row>
    <row r="95" spans="1:12" x14ac:dyDescent="0.2">
      <c r="A95" t="s">
        <v>168</v>
      </c>
      <c r="B95" t="s">
        <v>185</v>
      </c>
      <c r="C95" t="s">
        <v>18</v>
      </c>
      <c r="D95" t="s">
        <v>186</v>
      </c>
      <c r="E95" t="s">
        <v>171</v>
      </c>
      <c r="F95">
        <v>1943</v>
      </c>
      <c r="G95">
        <v>3</v>
      </c>
      <c r="H95">
        <v>72</v>
      </c>
      <c r="I95">
        <v>190</v>
      </c>
      <c r="J95" t="str">
        <f t="shared" si="6"/>
        <v>muy aceptable</v>
      </c>
      <c r="K95">
        <f t="shared" si="7"/>
        <v>133</v>
      </c>
      <c r="L95">
        <f t="shared" si="8"/>
        <v>3.2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A3" sqref="A3"/>
    </sheetView>
  </sheetViews>
  <sheetFormatPr baseColWidth="10" defaultRowHeight="12.75" x14ac:dyDescent="0.2"/>
  <cols>
    <col min="1" max="1" width="24.85546875" customWidth="1"/>
    <col min="4" max="4" width="22.42578125" customWidth="1"/>
    <col min="5" max="5" width="13.7109375" customWidth="1"/>
  </cols>
  <sheetData>
    <row r="1" spans="1:5" x14ac:dyDescent="0.2">
      <c r="A1" s="2" t="s">
        <v>187</v>
      </c>
    </row>
    <row r="2" spans="1:5" x14ac:dyDescent="0.2">
      <c r="A2" s="3" t="s">
        <v>188</v>
      </c>
    </row>
    <row r="3" spans="1:5" x14ac:dyDescent="0.2">
      <c r="A3" s="4" t="s">
        <v>99</v>
      </c>
      <c r="B3" s="5">
        <v>0.05</v>
      </c>
    </row>
    <row r="4" spans="1:5" x14ac:dyDescent="0.2">
      <c r="A4" s="4" t="s">
        <v>118</v>
      </c>
      <c r="B4" s="5">
        <v>0.1</v>
      </c>
    </row>
    <row r="5" spans="1:5" x14ac:dyDescent="0.2">
      <c r="A5" s="4" t="s">
        <v>71</v>
      </c>
      <c r="B5" s="5">
        <v>0.05</v>
      </c>
    </row>
    <row r="6" spans="1:5" x14ac:dyDescent="0.2">
      <c r="A6" s="4" t="s">
        <v>130</v>
      </c>
      <c r="B6" s="5">
        <v>0.15</v>
      </c>
    </row>
    <row r="7" spans="1:5" x14ac:dyDescent="0.2">
      <c r="A7" s="4" t="s">
        <v>110</v>
      </c>
      <c r="B7" s="5">
        <v>0.2</v>
      </c>
    </row>
    <row r="8" spans="1:5" x14ac:dyDescent="0.2">
      <c r="A8" s="4" t="s">
        <v>12</v>
      </c>
      <c r="B8" s="5">
        <v>0.15</v>
      </c>
    </row>
    <row r="9" spans="1:5" x14ac:dyDescent="0.2">
      <c r="A9" s="4" t="s">
        <v>168</v>
      </c>
      <c r="B9" s="5">
        <v>0.1</v>
      </c>
    </row>
    <row r="10" spans="1:5" x14ac:dyDescent="0.2">
      <c r="A10" s="4" t="s">
        <v>155</v>
      </c>
      <c r="B10" s="5">
        <v>0.15</v>
      </c>
    </row>
    <row r="11" spans="1:5" x14ac:dyDescent="0.2">
      <c r="A11" s="6"/>
      <c r="B11" s="7"/>
    </row>
    <row r="12" spans="1:5" x14ac:dyDescent="0.2">
      <c r="A12" s="2" t="s">
        <v>189</v>
      </c>
      <c r="D12" s="2" t="s">
        <v>190</v>
      </c>
    </row>
    <row r="13" spans="1:5" x14ac:dyDescent="0.2">
      <c r="A13" s="3" t="s">
        <v>191</v>
      </c>
      <c r="D13" s="3" t="s">
        <v>192</v>
      </c>
    </row>
    <row r="14" spans="1:5" x14ac:dyDescent="0.2">
      <c r="A14" s="4" t="s">
        <v>138</v>
      </c>
      <c r="B14" s="8">
        <v>5</v>
      </c>
      <c r="D14" s="4" t="s">
        <v>29</v>
      </c>
      <c r="E14" s="5">
        <v>0.1</v>
      </c>
    </row>
    <row r="15" spans="1:5" x14ac:dyDescent="0.2">
      <c r="A15" s="4" t="s">
        <v>112</v>
      </c>
      <c r="B15" s="8">
        <v>10</v>
      </c>
      <c r="D15" s="4" t="s">
        <v>22</v>
      </c>
      <c r="E15" s="5">
        <v>0.2</v>
      </c>
    </row>
    <row r="16" spans="1:5" x14ac:dyDescent="0.2">
      <c r="A16" s="4" t="s">
        <v>18</v>
      </c>
      <c r="B16" s="8">
        <v>4</v>
      </c>
      <c r="D16" s="4" t="s">
        <v>57</v>
      </c>
      <c r="E16" s="5">
        <v>0.3</v>
      </c>
    </row>
    <row r="17" spans="1:5" x14ac:dyDescent="0.2">
      <c r="A17" s="4" t="s">
        <v>14</v>
      </c>
      <c r="B17" s="8">
        <v>8</v>
      </c>
      <c r="D17" s="4" t="s">
        <v>16</v>
      </c>
      <c r="E17" s="5">
        <v>0.25</v>
      </c>
    </row>
    <row r="18" spans="1:5" x14ac:dyDescent="0.2">
      <c r="A18" s="4" t="s">
        <v>35</v>
      </c>
      <c r="B18" s="8">
        <v>9</v>
      </c>
      <c r="D18" s="4" t="s">
        <v>80</v>
      </c>
      <c r="E18" s="5">
        <v>0.15</v>
      </c>
    </row>
    <row r="19" spans="1:5" x14ac:dyDescent="0.2">
      <c r="A19" s="4" t="s">
        <v>39</v>
      </c>
      <c r="B19" s="8">
        <v>7</v>
      </c>
      <c r="D19" s="4" t="s">
        <v>32</v>
      </c>
      <c r="E19" s="5">
        <v>0.25</v>
      </c>
    </row>
    <row r="20" spans="1:5" x14ac:dyDescent="0.2">
      <c r="A20" s="4" t="s">
        <v>49</v>
      </c>
      <c r="B20" s="8">
        <v>5</v>
      </c>
      <c r="D20" s="4" t="s">
        <v>83</v>
      </c>
      <c r="E20" s="5">
        <v>0.35</v>
      </c>
    </row>
    <row r="21" spans="1:5" x14ac:dyDescent="0.2">
      <c r="A21" s="4" t="s">
        <v>135</v>
      </c>
      <c r="B21" s="8">
        <v>6</v>
      </c>
      <c r="D21" s="4" t="s">
        <v>88</v>
      </c>
      <c r="E21" s="5">
        <v>0.25</v>
      </c>
    </row>
    <row r="22" spans="1:5" x14ac:dyDescent="0.2">
      <c r="A22" s="4" t="s">
        <v>132</v>
      </c>
      <c r="B22" s="8">
        <v>8</v>
      </c>
      <c r="D22" s="4" t="s">
        <v>26</v>
      </c>
      <c r="E22" s="5">
        <v>0.2</v>
      </c>
    </row>
    <row r="23" spans="1:5" x14ac:dyDescent="0.2">
      <c r="D23" s="4" t="s">
        <v>41</v>
      </c>
      <c r="E23" s="5">
        <v>0.1</v>
      </c>
    </row>
    <row r="24" spans="1:5" x14ac:dyDescent="0.2">
      <c r="D24" s="4" t="s">
        <v>74</v>
      </c>
      <c r="E24" s="5">
        <v>0.1</v>
      </c>
    </row>
    <row r="25" spans="1:5" x14ac:dyDescent="0.2">
      <c r="D25" s="4" t="s">
        <v>171</v>
      </c>
      <c r="E25" s="5">
        <v>0.2</v>
      </c>
    </row>
    <row r="26" spans="1:5" x14ac:dyDescent="0.2">
      <c r="D26" s="4" t="s">
        <v>77</v>
      </c>
      <c r="E26" s="5">
        <v>0.15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9"/>
  <sheetViews>
    <sheetView workbookViewId="0">
      <selection activeCell="A23" sqref="A23"/>
    </sheetView>
  </sheetViews>
  <sheetFormatPr baseColWidth="10" defaultColWidth="11.5703125" defaultRowHeight="12.75" x14ac:dyDescent="0.2"/>
  <cols>
    <col min="1" max="1" width="25.28515625" customWidth="1"/>
    <col min="2" max="2" width="12" customWidth="1"/>
    <col min="4" max="4" width="23.42578125" customWidth="1"/>
    <col min="5" max="5" width="12.5703125" customWidth="1"/>
    <col min="6" max="6" width="5" customWidth="1"/>
    <col min="8" max="8" width="19.7109375" customWidth="1"/>
    <col min="9" max="9" width="23.140625" customWidth="1"/>
    <col min="10" max="10" width="5" customWidth="1"/>
  </cols>
  <sheetData>
    <row r="3" spans="1:10" x14ac:dyDescent="0.2">
      <c r="A3" s="9" t="s">
        <v>193</v>
      </c>
      <c r="D3" s="9" t="s">
        <v>193</v>
      </c>
      <c r="H3" s="9" t="s">
        <v>193</v>
      </c>
    </row>
    <row r="5" spans="1:10" x14ac:dyDescent="0.2">
      <c r="A5" s="10" t="s">
        <v>206</v>
      </c>
      <c r="B5" s="12"/>
      <c r="D5" s="10" t="s">
        <v>206</v>
      </c>
      <c r="E5" s="11"/>
      <c r="F5" s="12"/>
      <c r="H5" s="10" t="s">
        <v>194</v>
      </c>
      <c r="I5" s="11"/>
      <c r="J5" s="12"/>
    </row>
    <row r="6" spans="1:10" x14ac:dyDescent="0.2">
      <c r="A6" s="10" t="s">
        <v>0</v>
      </c>
      <c r="B6" s="12" t="s">
        <v>195</v>
      </c>
      <c r="D6" s="10" t="s">
        <v>2</v>
      </c>
      <c r="E6" s="10" t="s">
        <v>4</v>
      </c>
      <c r="F6" s="12" t="s">
        <v>195</v>
      </c>
      <c r="H6" s="10" t="s">
        <v>0</v>
      </c>
      <c r="I6" s="10" t="s">
        <v>2</v>
      </c>
      <c r="J6" s="12" t="s">
        <v>195</v>
      </c>
    </row>
    <row r="7" spans="1:10" x14ac:dyDescent="0.2">
      <c r="A7" s="13" t="s">
        <v>99</v>
      </c>
      <c r="B7" s="14">
        <v>7</v>
      </c>
      <c r="D7" s="13" t="s">
        <v>138</v>
      </c>
      <c r="E7" s="13" t="s">
        <v>83</v>
      </c>
      <c r="F7" s="14">
        <v>1</v>
      </c>
      <c r="H7" s="13" t="s">
        <v>99</v>
      </c>
      <c r="I7" s="13" t="s">
        <v>18</v>
      </c>
      <c r="J7" s="14">
        <v>55</v>
      </c>
    </row>
    <row r="8" spans="1:10" x14ac:dyDescent="0.2">
      <c r="A8" s="16" t="s">
        <v>118</v>
      </c>
      <c r="B8" s="17">
        <v>6</v>
      </c>
      <c r="D8" s="15"/>
      <c r="E8" s="16" t="s">
        <v>88</v>
      </c>
      <c r="F8" s="17">
        <v>2</v>
      </c>
      <c r="H8" s="15"/>
      <c r="I8" s="16" t="s">
        <v>14</v>
      </c>
      <c r="J8" s="17">
        <v>132</v>
      </c>
    </row>
    <row r="9" spans="1:10" x14ac:dyDescent="0.2">
      <c r="A9" s="16" t="s">
        <v>71</v>
      </c>
      <c r="B9" s="17">
        <v>12</v>
      </c>
      <c r="D9" s="15"/>
      <c r="E9" s="16" t="s">
        <v>77</v>
      </c>
      <c r="F9" s="17">
        <v>2</v>
      </c>
      <c r="H9" s="13" t="s">
        <v>196</v>
      </c>
      <c r="I9" s="11"/>
      <c r="J9" s="14">
        <v>187</v>
      </c>
    </row>
    <row r="10" spans="1:10" x14ac:dyDescent="0.2">
      <c r="A10" s="16" t="s">
        <v>130</v>
      </c>
      <c r="B10" s="17">
        <v>12</v>
      </c>
      <c r="D10" s="13" t="s">
        <v>207</v>
      </c>
      <c r="E10" s="11"/>
      <c r="F10" s="14">
        <v>5</v>
      </c>
      <c r="H10" s="13" t="s">
        <v>118</v>
      </c>
      <c r="I10" s="13" t="s">
        <v>112</v>
      </c>
      <c r="J10" s="14">
        <v>91</v>
      </c>
    </row>
    <row r="11" spans="1:10" x14ac:dyDescent="0.2">
      <c r="A11" s="16" t="s">
        <v>12</v>
      </c>
      <c r="B11" s="17">
        <v>33</v>
      </c>
      <c r="D11" s="13" t="s">
        <v>112</v>
      </c>
      <c r="E11" s="13" t="s">
        <v>83</v>
      </c>
      <c r="F11" s="14">
        <v>5</v>
      </c>
      <c r="H11" s="15"/>
      <c r="I11" s="16" t="s">
        <v>14</v>
      </c>
      <c r="J11" s="17">
        <v>100</v>
      </c>
    </row>
    <row r="12" spans="1:10" x14ac:dyDescent="0.2">
      <c r="A12" s="16" t="s">
        <v>110</v>
      </c>
      <c r="B12" s="17">
        <v>4</v>
      </c>
      <c r="D12" s="15"/>
      <c r="E12" s="16" t="s">
        <v>88</v>
      </c>
      <c r="F12" s="17">
        <v>1</v>
      </c>
      <c r="H12" s="13" t="s">
        <v>197</v>
      </c>
      <c r="I12" s="11"/>
      <c r="J12" s="14">
        <v>191</v>
      </c>
    </row>
    <row r="13" spans="1:10" x14ac:dyDescent="0.2">
      <c r="A13" s="16" t="s">
        <v>168</v>
      </c>
      <c r="B13" s="17">
        <v>12</v>
      </c>
      <c r="D13" s="15"/>
      <c r="E13" s="16" t="s">
        <v>77</v>
      </c>
      <c r="F13" s="17">
        <v>1</v>
      </c>
      <c r="H13" s="13" t="s">
        <v>71</v>
      </c>
      <c r="I13" s="13" t="s">
        <v>18</v>
      </c>
      <c r="J13" s="14">
        <v>41</v>
      </c>
    </row>
    <row r="14" spans="1:10" x14ac:dyDescent="0.2">
      <c r="A14" s="16" t="s">
        <v>155</v>
      </c>
      <c r="B14" s="17">
        <v>8</v>
      </c>
      <c r="D14" s="13" t="s">
        <v>208</v>
      </c>
      <c r="E14" s="11"/>
      <c r="F14" s="14">
        <v>7</v>
      </c>
      <c r="H14" s="15"/>
      <c r="I14" s="16" t="s">
        <v>14</v>
      </c>
      <c r="J14" s="17">
        <v>181</v>
      </c>
    </row>
    <row r="15" spans="1:10" x14ac:dyDescent="0.2">
      <c r="A15" s="18" t="s">
        <v>204</v>
      </c>
      <c r="B15" s="20">
        <v>94</v>
      </c>
      <c r="D15" s="13" t="s">
        <v>18</v>
      </c>
      <c r="E15" s="13" t="s">
        <v>29</v>
      </c>
      <c r="F15" s="14">
        <v>2</v>
      </c>
      <c r="H15" s="15"/>
      <c r="I15" s="16" t="s">
        <v>35</v>
      </c>
      <c r="J15" s="17">
        <v>93</v>
      </c>
    </row>
    <row r="16" spans="1:10" x14ac:dyDescent="0.2">
      <c r="D16" s="15"/>
      <c r="E16" s="16" t="s">
        <v>22</v>
      </c>
      <c r="F16" s="17">
        <v>1</v>
      </c>
      <c r="H16" s="15"/>
      <c r="I16" s="16" t="s">
        <v>39</v>
      </c>
      <c r="J16" s="17">
        <v>4</v>
      </c>
    </row>
    <row r="17" spans="1:10" x14ac:dyDescent="0.2">
      <c r="A17" s="9" t="s">
        <v>193</v>
      </c>
      <c r="D17" s="15"/>
      <c r="E17" s="16" t="s">
        <v>16</v>
      </c>
      <c r="F17" s="17">
        <v>1</v>
      </c>
      <c r="H17" s="13" t="s">
        <v>198</v>
      </c>
      <c r="I17" s="11"/>
      <c r="J17" s="14">
        <v>319</v>
      </c>
    </row>
    <row r="18" spans="1:10" x14ac:dyDescent="0.2">
      <c r="D18" s="15"/>
      <c r="E18" s="16" t="s">
        <v>57</v>
      </c>
      <c r="F18" s="17">
        <v>3</v>
      </c>
      <c r="H18" s="13" t="s">
        <v>130</v>
      </c>
      <c r="I18" s="13" t="s">
        <v>138</v>
      </c>
      <c r="J18" s="14">
        <v>175</v>
      </c>
    </row>
    <row r="19" spans="1:10" x14ac:dyDescent="0.2">
      <c r="A19" s="10" t="s">
        <v>205</v>
      </c>
      <c r="B19" s="12"/>
      <c r="D19" s="15"/>
      <c r="E19" s="16" t="s">
        <v>80</v>
      </c>
      <c r="F19" s="17">
        <v>1</v>
      </c>
      <c r="H19" s="15"/>
      <c r="I19" s="16" t="s">
        <v>135</v>
      </c>
      <c r="J19" s="17">
        <v>58</v>
      </c>
    </row>
    <row r="20" spans="1:10" x14ac:dyDescent="0.2">
      <c r="A20" s="10" t="s">
        <v>2</v>
      </c>
      <c r="B20" s="12" t="s">
        <v>195</v>
      </c>
      <c r="D20" s="15"/>
      <c r="E20" s="16" t="s">
        <v>32</v>
      </c>
      <c r="F20" s="17">
        <v>3</v>
      </c>
      <c r="H20" s="15"/>
      <c r="I20" s="16" t="s">
        <v>132</v>
      </c>
      <c r="J20" s="17">
        <v>147</v>
      </c>
    </row>
    <row r="21" spans="1:10" x14ac:dyDescent="0.2">
      <c r="A21" s="13" t="s">
        <v>138</v>
      </c>
      <c r="B21" s="14">
        <v>246</v>
      </c>
      <c r="D21" s="15"/>
      <c r="E21" s="16" t="s">
        <v>88</v>
      </c>
      <c r="F21" s="17">
        <v>2</v>
      </c>
      <c r="H21" s="13" t="s">
        <v>199</v>
      </c>
      <c r="I21" s="11"/>
      <c r="J21" s="14">
        <v>380</v>
      </c>
    </row>
    <row r="22" spans="1:10" x14ac:dyDescent="0.2">
      <c r="A22" s="16" t="s">
        <v>112</v>
      </c>
      <c r="B22" s="17">
        <v>232.85714285714286</v>
      </c>
      <c r="D22" s="15"/>
      <c r="E22" s="16" t="s">
        <v>171</v>
      </c>
      <c r="F22" s="17">
        <v>3</v>
      </c>
      <c r="H22" s="13" t="s">
        <v>12</v>
      </c>
      <c r="I22" s="13" t="s">
        <v>18</v>
      </c>
      <c r="J22" s="14">
        <v>266</v>
      </c>
    </row>
    <row r="23" spans="1:10" x14ac:dyDescent="0.2">
      <c r="A23" s="16" t="s">
        <v>18</v>
      </c>
      <c r="B23" s="17">
        <v>219.44444444444446</v>
      </c>
      <c r="D23" s="15"/>
      <c r="E23" s="16" t="s">
        <v>77</v>
      </c>
      <c r="F23" s="17">
        <v>2</v>
      </c>
      <c r="H23" s="15"/>
      <c r="I23" s="16" t="s">
        <v>14</v>
      </c>
      <c r="J23" s="17">
        <v>485</v>
      </c>
    </row>
    <row r="24" spans="1:10" x14ac:dyDescent="0.2">
      <c r="A24" s="16" t="s">
        <v>14</v>
      </c>
      <c r="B24" s="17">
        <v>226.66666666666666</v>
      </c>
      <c r="D24" s="13" t="s">
        <v>209</v>
      </c>
      <c r="E24" s="11"/>
      <c r="F24" s="14">
        <v>18</v>
      </c>
      <c r="H24" s="15"/>
      <c r="I24" s="16" t="s">
        <v>35</v>
      </c>
      <c r="J24" s="17">
        <v>188</v>
      </c>
    </row>
    <row r="25" spans="1:10" x14ac:dyDescent="0.2">
      <c r="A25" s="16" t="s">
        <v>35</v>
      </c>
      <c r="B25" s="17">
        <v>240.90909090909091</v>
      </c>
      <c r="D25" s="13" t="s">
        <v>14</v>
      </c>
      <c r="E25" s="13" t="s">
        <v>22</v>
      </c>
      <c r="F25" s="14">
        <v>2</v>
      </c>
      <c r="H25" s="15"/>
      <c r="I25" s="16" t="s">
        <v>39</v>
      </c>
      <c r="J25" s="17">
        <v>62</v>
      </c>
    </row>
    <row r="26" spans="1:10" x14ac:dyDescent="0.2">
      <c r="A26" s="16" t="s">
        <v>39</v>
      </c>
      <c r="B26" s="17">
        <v>268.33333333333331</v>
      </c>
      <c r="D26" s="15"/>
      <c r="E26" s="16" t="s">
        <v>16</v>
      </c>
      <c r="F26" s="17">
        <v>2</v>
      </c>
      <c r="H26" s="15"/>
      <c r="I26" s="16" t="s">
        <v>49</v>
      </c>
      <c r="J26" s="17">
        <v>9</v>
      </c>
    </row>
    <row r="27" spans="1:10" x14ac:dyDescent="0.2">
      <c r="A27" s="16" t="s">
        <v>49</v>
      </c>
      <c r="B27" s="17">
        <v>260</v>
      </c>
      <c r="D27" s="15"/>
      <c r="E27" s="16" t="s">
        <v>57</v>
      </c>
      <c r="F27" s="17">
        <v>2</v>
      </c>
      <c r="H27" s="13" t="s">
        <v>200</v>
      </c>
      <c r="I27" s="11"/>
      <c r="J27" s="14">
        <v>1010</v>
      </c>
    </row>
    <row r="28" spans="1:10" x14ac:dyDescent="0.2">
      <c r="A28" s="16" t="s">
        <v>135</v>
      </c>
      <c r="B28" s="17">
        <v>225</v>
      </c>
      <c r="D28" s="15"/>
      <c r="E28" s="16" t="s">
        <v>32</v>
      </c>
      <c r="F28" s="17">
        <v>5</v>
      </c>
      <c r="H28" s="13" t="s">
        <v>110</v>
      </c>
      <c r="I28" s="13" t="s">
        <v>112</v>
      </c>
      <c r="J28" s="14">
        <v>81</v>
      </c>
    </row>
    <row r="29" spans="1:10" x14ac:dyDescent="0.2">
      <c r="A29" s="16" t="s">
        <v>132</v>
      </c>
      <c r="B29" s="17">
        <v>262</v>
      </c>
      <c r="D29" s="15"/>
      <c r="E29" s="16" t="s">
        <v>83</v>
      </c>
      <c r="F29" s="17">
        <v>5</v>
      </c>
      <c r="H29" s="13" t="s">
        <v>201</v>
      </c>
      <c r="I29" s="11"/>
      <c r="J29" s="14">
        <v>81</v>
      </c>
    </row>
    <row r="30" spans="1:10" x14ac:dyDescent="0.2">
      <c r="A30" s="18" t="s">
        <v>204</v>
      </c>
      <c r="B30" s="20">
        <v>233.29787234042553</v>
      </c>
      <c r="D30" s="15"/>
      <c r="E30" s="16" t="s">
        <v>88</v>
      </c>
      <c r="F30" s="17">
        <v>8</v>
      </c>
      <c r="H30" s="13" t="s">
        <v>168</v>
      </c>
      <c r="I30" s="13" t="s">
        <v>18</v>
      </c>
      <c r="J30" s="14">
        <v>209</v>
      </c>
    </row>
    <row r="31" spans="1:10" x14ac:dyDescent="0.2">
      <c r="D31" s="15"/>
      <c r="E31" s="16" t="s">
        <v>26</v>
      </c>
      <c r="F31" s="17">
        <v>1</v>
      </c>
      <c r="H31" s="15"/>
      <c r="I31" s="16" t="s">
        <v>14</v>
      </c>
      <c r="J31" s="17">
        <v>501</v>
      </c>
    </row>
    <row r="32" spans="1:10" x14ac:dyDescent="0.2">
      <c r="D32" s="15"/>
      <c r="E32" s="16" t="s">
        <v>41</v>
      </c>
      <c r="F32" s="17">
        <v>1</v>
      </c>
      <c r="H32" s="15"/>
      <c r="I32" s="16" t="s">
        <v>35</v>
      </c>
      <c r="J32" s="17">
        <v>34</v>
      </c>
    </row>
    <row r="33" spans="4:10" x14ac:dyDescent="0.2">
      <c r="D33" s="15"/>
      <c r="E33" s="16" t="s">
        <v>74</v>
      </c>
      <c r="F33" s="17">
        <v>1</v>
      </c>
      <c r="H33" s="13" t="s">
        <v>202</v>
      </c>
      <c r="I33" s="11"/>
      <c r="J33" s="14">
        <v>744</v>
      </c>
    </row>
    <row r="34" spans="4:10" x14ac:dyDescent="0.2">
      <c r="D34" s="15"/>
      <c r="E34" s="16" t="s">
        <v>171</v>
      </c>
      <c r="F34" s="17">
        <v>8</v>
      </c>
      <c r="H34" s="13" t="s">
        <v>155</v>
      </c>
      <c r="I34" s="13" t="s">
        <v>18</v>
      </c>
      <c r="J34" s="14">
        <v>14</v>
      </c>
    </row>
    <row r="35" spans="4:10" x14ac:dyDescent="0.2">
      <c r="D35" s="15"/>
      <c r="E35" s="16" t="s">
        <v>77</v>
      </c>
      <c r="F35" s="17">
        <v>4</v>
      </c>
      <c r="H35" s="15"/>
      <c r="I35" s="16" t="s">
        <v>14</v>
      </c>
      <c r="J35" s="17">
        <v>67</v>
      </c>
    </row>
    <row r="36" spans="4:10" x14ac:dyDescent="0.2">
      <c r="D36" s="13" t="s">
        <v>210</v>
      </c>
      <c r="E36" s="11"/>
      <c r="F36" s="14">
        <v>39</v>
      </c>
      <c r="H36" s="15"/>
      <c r="I36" s="16" t="s">
        <v>35</v>
      </c>
      <c r="J36" s="17">
        <v>47</v>
      </c>
    </row>
    <row r="37" spans="4:10" x14ac:dyDescent="0.2">
      <c r="D37" s="13" t="s">
        <v>35</v>
      </c>
      <c r="E37" s="13" t="s">
        <v>29</v>
      </c>
      <c r="F37" s="14">
        <v>1</v>
      </c>
      <c r="H37" s="15"/>
      <c r="I37" s="16" t="s">
        <v>39</v>
      </c>
      <c r="J37" s="17">
        <v>23</v>
      </c>
    </row>
    <row r="38" spans="4:10" x14ac:dyDescent="0.2">
      <c r="D38" s="15"/>
      <c r="E38" s="16" t="s">
        <v>16</v>
      </c>
      <c r="F38" s="17">
        <v>2</v>
      </c>
      <c r="H38" s="13" t="s">
        <v>203</v>
      </c>
      <c r="I38" s="11"/>
      <c r="J38" s="14">
        <v>151</v>
      </c>
    </row>
    <row r="39" spans="4:10" x14ac:dyDescent="0.2">
      <c r="D39" s="15"/>
      <c r="E39" s="16" t="s">
        <v>32</v>
      </c>
      <c r="F39" s="17">
        <v>2</v>
      </c>
      <c r="H39" s="18" t="s">
        <v>204</v>
      </c>
      <c r="I39" s="19"/>
      <c r="J39" s="20">
        <v>3063</v>
      </c>
    </row>
    <row r="40" spans="4:10" x14ac:dyDescent="0.2">
      <c r="D40" s="15"/>
      <c r="E40" s="16" t="s">
        <v>83</v>
      </c>
      <c r="F40" s="17">
        <v>1</v>
      </c>
    </row>
    <row r="41" spans="4:10" x14ac:dyDescent="0.2">
      <c r="D41" s="15"/>
      <c r="E41" s="16" t="s">
        <v>88</v>
      </c>
      <c r="F41" s="17">
        <v>3</v>
      </c>
    </row>
    <row r="42" spans="4:10" x14ac:dyDescent="0.2">
      <c r="D42" s="15"/>
      <c r="E42" s="16" t="s">
        <v>171</v>
      </c>
      <c r="F42" s="17">
        <v>1</v>
      </c>
    </row>
    <row r="43" spans="4:10" x14ac:dyDescent="0.2">
      <c r="D43" s="15"/>
      <c r="E43" s="16" t="s">
        <v>77</v>
      </c>
      <c r="F43" s="17">
        <v>1</v>
      </c>
    </row>
    <row r="44" spans="4:10" x14ac:dyDescent="0.2">
      <c r="D44" s="13" t="s">
        <v>211</v>
      </c>
      <c r="E44" s="11"/>
      <c r="F44" s="14">
        <v>11</v>
      </c>
    </row>
    <row r="45" spans="4:10" x14ac:dyDescent="0.2">
      <c r="D45" s="13" t="s">
        <v>39</v>
      </c>
      <c r="E45" s="13" t="s">
        <v>16</v>
      </c>
      <c r="F45" s="14">
        <v>2</v>
      </c>
    </row>
    <row r="46" spans="4:10" x14ac:dyDescent="0.2">
      <c r="D46" s="15"/>
      <c r="E46" s="16" t="s">
        <v>32</v>
      </c>
      <c r="F46" s="17">
        <v>1</v>
      </c>
    </row>
    <row r="47" spans="4:10" x14ac:dyDescent="0.2">
      <c r="D47" s="15"/>
      <c r="E47" s="16" t="s">
        <v>88</v>
      </c>
      <c r="F47" s="17">
        <v>1</v>
      </c>
    </row>
    <row r="48" spans="4:10" x14ac:dyDescent="0.2">
      <c r="D48" s="15"/>
      <c r="E48" s="16" t="s">
        <v>41</v>
      </c>
      <c r="F48" s="17">
        <v>1</v>
      </c>
    </row>
    <row r="49" spans="4:6" x14ac:dyDescent="0.2">
      <c r="D49" s="15"/>
      <c r="E49" s="16" t="s">
        <v>77</v>
      </c>
      <c r="F49" s="17">
        <v>1</v>
      </c>
    </row>
    <row r="50" spans="4:6" x14ac:dyDescent="0.2">
      <c r="D50" s="13" t="s">
        <v>212</v>
      </c>
      <c r="E50" s="11"/>
      <c r="F50" s="14">
        <v>6</v>
      </c>
    </row>
    <row r="51" spans="4:6" x14ac:dyDescent="0.2">
      <c r="D51" s="13" t="s">
        <v>49</v>
      </c>
      <c r="E51" s="13" t="s">
        <v>32</v>
      </c>
      <c r="F51" s="14">
        <v>1</v>
      </c>
    </row>
    <row r="52" spans="4:6" x14ac:dyDescent="0.2">
      <c r="D52" s="13" t="s">
        <v>213</v>
      </c>
      <c r="E52" s="11"/>
      <c r="F52" s="14">
        <v>1</v>
      </c>
    </row>
    <row r="53" spans="4:6" x14ac:dyDescent="0.2">
      <c r="D53" s="13" t="s">
        <v>135</v>
      </c>
      <c r="E53" s="13" t="s">
        <v>83</v>
      </c>
      <c r="F53" s="14">
        <v>1</v>
      </c>
    </row>
    <row r="54" spans="4:6" x14ac:dyDescent="0.2">
      <c r="D54" s="15"/>
      <c r="E54" s="16" t="s">
        <v>77</v>
      </c>
      <c r="F54" s="17">
        <v>1</v>
      </c>
    </row>
    <row r="55" spans="4:6" x14ac:dyDescent="0.2">
      <c r="D55" s="13" t="s">
        <v>214</v>
      </c>
      <c r="E55" s="11"/>
      <c r="F55" s="14">
        <v>2</v>
      </c>
    </row>
    <row r="56" spans="4:6" x14ac:dyDescent="0.2">
      <c r="D56" s="13" t="s">
        <v>132</v>
      </c>
      <c r="E56" s="13" t="s">
        <v>88</v>
      </c>
      <c r="F56" s="14">
        <v>1</v>
      </c>
    </row>
    <row r="57" spans="4:6" x14ac:dyDescent="0.2">
      <c r="D57" s="15"/>
      <c r="E57" s="16" t="s">
        <v>77</v>
      </c>
      <c r="F57" s="17">
        <v>4</v>
      </c>
    </row>
    <row r="58" spans="4:6" x14ac:dyDescent="0.2">
      <c r="D58" s="13" t="s">
        <v>215</v>
      </c>
      <c r="E58" s="11"/>
      <c r="F58" s="14">
        <v>5</v>
      </c>
    </row>
    <row r="59" spans="4:6" x14ac:dyDescent="0.2">
      <c r="D59" s="18" t="s">
        <v>204</v>
      </c>
      <c r="E59" s="19"/>
      <c r="F59" s="20">
        <v>94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libros</vt:lpstr>
      <vt:lpstr>detalles</vt:lpstr>
      <vt:lpstr>CONSULTAS</vt:lpstr>
      <vt:lpstr>categorias</vt:lpstr>
      <vt:lpstr>Excel_BuiltIn__FilterDatabase_1</vt:lpstr>
      <vt:lpstr>generos</vt:lpstr>
      <vt:lpstr>paises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2015-08-14T15:31:27Z</dcterms:created>
  <dcterms:modified xsi:type="dcterms:W3CDTF">2015-08-19T10:41:38Z</dcterms:modified>
</cp:coreProperties>
</file>